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a_soldaczuk\Desktop\REJESTR WYBORCÓW\meldunki\"/>
    </mc:Choice>
  </mc:AlternateContent>
  <bookViews>
    <workbookView xWindow="0" yWindow="0" windowWidth="30690" windowHeight="13230"/>
  </bookViews>
  <sheets>
    <sheet name="rejestr_wyborcow_2023_kw_4_2024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8" i="1"/>
</calcChain>
</file>

<file path=xl/sharedStrings.xml><?xml version="1.0" encoding="utf-8"?>
<sst xmlns="http://schemas.openxmlformats.org/spreadsheetml/2006/main" count="69" uniqueCount="69">
  <si>
    <t>Kod TERYT</t>
  </si>
  <si>
    <t>Gmina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</si>
  <si>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</si>
  <si>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</si>
  <si>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</si>
  <si>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</si>
  <si>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</si>
  <si>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</si>
  <si>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</si>
  <si>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</si>
  <si>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Powiat biłgorajski</t>
  </si>
  <si>
    <t>m. Biłgoraj</t>
  </si>
  <si>
    <t>gm. Aleksandrów</t>
  </si>
  <si>
    <t>gm. Biłgoraj</t>
  </si>
  <si>
    <t>gm. Biszcza</t>
  </si>
  <si>
    <t>gm. Frampol</t>
  </si>
  <si>
    <t>gm. Goraj</t>
  </si>
  <si>
    <t>gm. Józefów</t>
  </si>
  <si>
    <t>gm. Księżpol</t>
  </si>
  <si>
    <t>gm. Łukowa</t>
  </si>
  <si>
    <t>gm. Obsza</t>
  </si>
  <si>
    <t>gm. Potok Górny</t>
  </si>
  <si>
    <t>gm. Tarnogród</t>
  </si>
  <si>
    <t>gm. Tereszpol</t>
  </si>
  <si>
    <t>gm. Turobin</t>
  </si>
  <si>
    <t>Powiat hrubieszowski</t>
  </si>
  <si>
    <t>m. Hrubieszów</t>
  </si>
  <si>
    <t>gm. Dołhobyczów</t>
  </si>
  <si>
    <t>gm. Horodło</t>
  </si>
  <si>
    <t>gm. Hrubieszów</t>
  </si>
  <si>
    <t>gm. Mircze</t>
  </si>
  <si>
    <t>gm. Trzeszczany</t>
  </si>
  <si>
    <t>gm. Uchanie</t>
  </si>
  <si>
    <t>gm. Werbkowice</t>
  </si>
  <si>
    <t>Powiat tomaszowski</t>
  </si>
  <si>
    <t>m. Tomaszów Lubelski</t>
  </si>
  <si>
    <t>gm. Bełżec</t>
  </si>
  <si>
    <t>gm. Jarczów</t>
  </si>
  <si>
    <t>gm. Krynice</t>
  </si>
  <si>
    <t>gm. Lubycza Królewska</t>
  </si>
  <si>
    <t>gm. Łaszczów</t>
  </si>
  <si>
    <t>gm. Rachanie</t>
  </si>
  <si>
    <t>gm. Susiec</t>
  </si>
  <si>
    <t>gm. Tarnawatka</t>
  </si>
  <si>
    <t>gm. Telatyn</t>
  </si>
  <si>
    <t>gm. Tomaszów Lubelski</t>
  </si>
  <si>
    <t>gm. Tyszowce</t>
  </si>
  <si>
    <t>gm. Ulhówek</t>
  </si>
  <si>
    <t>Powiat zamojski</t>
  </si>
  <si>
    <t>gm. Adamów</t>
  </si>
  <si>
    <t>gm. Grabowiec</t>
  </si>
  <si>
    <t>gm. Komarów-Osada</t>
  </si>
  <si>
    <t>gm. Krasnobród</t>
  </si>
  <si>
    <t>gm. Łabunie</t>
  </si>
  <si>
    <t>gm. Miączyn</t>
  </si>
  <si>
    <t>gm. Nielisz</t>
  </si>
  <si>
    <t>gm. Radecznica</t>
  </si>
  <si>
    <t>gm. Sitno</t>
  </si>
  <si>
    <t>gm. Skierbieszów</t>
  </si>
  <si>
    <t>gm. Stary Zamość</t>
  </si>
  <si>
    <t>gm. Sułów</t>
  </si>
  <si>
    <t>gm. Szczebrzeszyn</t>
  </si>
  <si>
    <t>gm. Zamość</t>
  </si>
  <si>
    <t>gm. Zwierzyniec</t>
  </si>
  <si>
    <t>Miasto na prawach powiatu</t>
  </si>
  <si>
    <t>m. Zamość</t>
  </si>
  <si>
    <t>Suma</t>
  </si>
  <si>
    <t>w tym liczba osób pozbawionych prawa wybierania UK</t>
  </si>
  <si>
    <t xml:space="preserve">Meldunek z rejestru wyborców stan na dzień 31 grudnia 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</si>
</sst>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18" fillId="0" borderId="10" xfId="0" applyFont="1" applyBorder="1"/>
    <xf numFmtId="0" fontId="18" fillId="33" borderId="10" xfId="0" applyFont="1" applyFill="1" applyBorder="1"/>
    <xf numFmtId="0" fontId="19" fillId="34" borderId="10" xfId="0" applyFont="1" applyFill="1" applyBorder="1" applyAlignment="1">
      <alignment horizont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workbookViewId="0">
      <selection sqref="A1:I1"/>
    </sheetView>
  </sheetViews>
  <sheetFormatPr defaultRowHeight="15" x14ac:dyDescent="0.25"/>
  <cols>
    <col min="1" max="1" width="7.7109375" customWidth="1"/>
    <col min="2" max="2" width="16.42578125" customWidth="1"/>
    <col min="3" max="3" width="14.140625" customWidth="1"/>
    <col min="4" max="4" width="13.85546875" customWidth="1"/>
    <col min="5" max="5" width="23.42578125" customWidth="1"/>
    <col min="6" max="6" width="20" customWidth="1"/>
    <col min="7" max="7" width="15.85546875" customWidth="1"/>
    <col min="8" max="8" width="12.140625" customWidth="1"/>
    <col min="9" max="9" width="17.42578125" customWidth="1"/>
    <col min="10" max="11" width="21.42578125" customWidth="1"/>
  </cols>
  <sheetData>
    <row r="1" spans="1:16" x14ac:dyDescent="0.25">
      <c r="A1" s="8" t="s">
        <v>68</v>
      </c>
      <c r="B1" s="8"/>
      <c r="C1" s="8"/>
      <c r="D1" s="8"/>
      <c r="E1" s="8"/>
      <c r="F1" s="8"/>
      <c r="G1" s="8"/>
      <c r="H1" s="8"/>
      <c r="I1" s="8"/>
    </row>
    <row r="2" spans="1:16" ht="66.75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4" t="s">
        <v>4</v>
      </c>
      <c r="F2" s="5" t="s">
        <v>5</v>
      </c>
      <c r="G2" s="5" t="s">
        <v>6</v>
      </c>
      <c r="H2" s="6" t="s">
        <v>7</v>
      </c>
      <c r="I2" s="7" t="s">
        <v>8</v>
      </c>
      <c r="J2" s="7" t="s">
        <v>9</v>
      </c>
      <c r="K2" s="7" t="s">
        <v>67</v>
      </c>
      <c r="L2" s="1"/>
      <c r="M2" s="1"/>
      <c r="N2" s="1"/>
      <c r="O2" s="1"/>
      <c r="P2" s="1"/>
    </row>
    <row r="3" spans="1:16" ht="12.95" customHeight="1" x14ac:dyDescent="0.25">
      <c r="A3" s="2" t="s">
        <v>10</v>
      </c>
      <c r="B3" s="2"/>
      <c r="C3" s="2">
        <v>97935</v>
      </c>
      <c r="D3" s="2">
        <v>80521</v>
      </c>
      <c r="E3" s="2">
        <v>80099</v>
      </c>
      <c r="F3" s="2">
        <v>422</v>
      </c>
      <c r="G3" s="2">
        <v>0</v>
      </c>
      <c r="H3" s="2">
        <v>0</v>
      </c>
      <c r="I3" s="2">
        <v>276</v>
      </c>
      <c r="J3" s="2">
        <v>0</v>
      </c>
      <c r="K3" s="2">
        <v>0</v>
      </c>
    </row>
    <row r="4" spans="1:16" ht="12.95" customHeight="1" x14ac:dyDescent="0.25">
      <c r="A4" s="2" t="str">
        <f>"060201"</f>
        <v>060201</v>
      </c>
      <c r="B4" s="2" t="s">
        <v>11</v>
      </c>
      <c r="C4" s="2">
        <v>24935</v>
      </c>
      <c r="D4" s="2">
        <v>20760</v>
      </c>
      <c r="E4" s="2">
        <v>20602</v>
      </c>
      <c r="F4" s="2">
        <v>158</v>
      </c>
      <c r="G4" s="2">
        <v>0</v>
      </c>
      <c r="H4" s="2">
        <v>0</v>
      </c>
      <c r="I4" s="2">
        <v>43</v>
      </c>
      <c r="J4" s="2">
        <v>0</v>
      </c>
      <c r="K4" s="2">
        <v>0</v>
      </c>
    </row>
    <row r="5" spans="1:16" ht="12.95" customHeight="1" x14ac:dyDescent="0.25">
      <c r="A5" s="2" t="str">
        <f>"060202"</f>
        <v>060202</v>
      </c>
      <c r="B5" s="2" t="s">
        <v>12</v>
      </c>
      <c r="C5" s="2">
        <v>3264</v>
      </c>
      <c r="D5" s="2">
        <v>2588</v>
      </c>
      <c r="E5" s="2">
        <v>2579</v>
      </c>
      <c r="F5" s="2">
        <v>9</v>
      </c>
      <c r="G5" s="2">
        <v>0</v>
      </c>
      <c r="H5" s="2">
        <v>0</v>
      </c>
      <c r="I5" s="2">
        <v>18</v>
      </c>
      <c r="J5" s="2">
        <v>0</v>
      </c>
      <c r="K5" s="2">
        <v>0</v>
      </c>
    </row>
    <row r="6" spans="1:16" ht="12.95" customHeight="1" x14ac:dyDescent="0.25">
      <c r="A6" s="2" t="str">
        <f>"060203"</f>
        <v>060203</v>
      </c>
      <c r="B6" s="2" t="s">
        <v>13</v>
      </c>
      <c r="C6" s="2">
        <v>13399</v>
      </c>
      <c r="D6" s="2">
        <v>10685</v>
      </c>
      <c r="E6" s="2">
        <v>10663</v>
      </c>
      <c r="F6" s="2">
        <v>22</v>
      </c>
      <c r="G6" s="2">
        <v>0</v>
      </c>
      <c r="H6" s="2">
        <v>0</v>
      </c>
      <c r="I6" s="2">
        <v>65</v>
      </c>
      <c r="J6" s="2">
        <v>0</v>
      </c>
      <c r="K6" s="2">
        <v>0</v>
      </c>
    </row>
    <row r="7" spans="1:16" ht="12.95" customHeight="1" x14ac:dyDescent="0.25">
      <c r="A7" s="2" t="str">
        <f>"060204"</f>
        <v>060204</v>
      </c>
      <c r="B7" s="2" t="s">
        <v>14</v>
      </c>
      <c r="C7" s="2">
        <v>3756</v>
      </c>
      <c r="D7" s="2">
        <v>3049</v>
      </c>
      <c r="E7" s="2">
        <v>3027</v>
      </c>
      <c r="F7" s="2">
        <v>22</v>
      </c>
      <c r="G7" s="2">
        <v>0</v>
      </c>
      <c r="H7" s="2">
        <v>0</v>
      </c>
      <c r="I7" s="2">
        <v>11</v>
      </c>
      <c r="J7" s="2">
        <v>0</v>
      </c>
      <c r="K7" s="2">
        <v>0</v>
      </c>
    </row>
    <row r="8" spans="1:16" ht="12.95" customHeight="1" x14ac:dyDescent="0.25">
      <c r="A8" s="2" t="str">
        <f>"060205"</f>
        <v>060205</v>
      </c>
      <c r="B8" s="2" t="s">
        <v>15</v>
      </c>
      <c r="C8" s="2">
        <v>5904</v>
      </c>
      <c r="D8" s="2">
        <v>4867</v>
      </c>
      <c r="E8" s="2">
        <v>4861</v>
      </c>
      <c r="F8" s="2">
        <v>6</v>
      </c>
      <c r="G8" s="2">
        <v>0</v>
      </c>
      <c r="H8" s="2">
        <v>0</v>
      </c>
      <c r="I8" s="2">
        <v>21</v>
      </c>
      <c r="J8" s="2">
        <v>0</v>
      </c>
      <c r="K8" s="2">
        <v>0</v>
      </c>
    </row>
    <row r="9" spans="1:16" ht="12.95" customHeight="1" x14ac:dyDescent="0.25">
      <c r="A9" s="2" t="str">
        <f>"060206"</f>
        <v>060206</v>
      </c>
      <c r="B9" s="2" t="s">
        <v>16</v>
      </c>
      <c r="C9" s="2">
        <v>3985</v>
      </c>
      <c r="D9" s="2">
        <v>3299</v>
      </c>
      <c r="E9" s="2">
        <v>3287</v>
      </c>
      <c r="F9" s="2">
        <v>12</v>
      </c>
      <c r="G9" s="2">
        <v>0</v>
      </c>
      <c r="H9" s="2">
        <v>0</v>
      </c>
      <c r="I9" s="2">
        <v>13</v>
      </c>
      <c r="J9" s="2">
        <v>0</v>
      </c>
      <c r="K9" s="2">
        <v>0</v>
      </c>
    </row>
    <row r="10" spans="1:16" ht="12.95" customHeight="1" x14ac:dyDescent="0.25">
      <c r="A10" s="2" t="str">
        <f>"060207"</f>
        <v>060207</v>
      </c>
      <c r="B10" s="2" t="s">
        <v>17</v>
      </c>
      <c r="C10" s="2">
        <v>6530</v>
      </c>
      <c r="D10" s="2">
        <v>5517</v>
      </c>
      <c r="E10" s="2">
        <v>5483</v>
      </c>
      <c r="F10" s="2">
        <v>34</v>
      </c>
      <c r="G10" s="2">
        <v>0</v>
      </c>
      <c r="H10" s="2">
        <v>0</v>
      </c>
      <c r="I10" s="2">
        <v>20</v>
      </c>
      <c r="J10" s="2">
        <v>0</v>
      </c>
      <c r="K10" s="2">
        <v>0</v>
      </c>
    </row>
    <row r="11" spans="1:16" ht="12.95" customHeight="1" x14ac:dyDescent="0.25">
      <c r="A11" s="2" t="str">
        <f>"060208"</f>
        <v>060208</v>
      </c>
      <c r="B11" s="2" t="s">
        <v>18</v>
      </c>
      <c r="C11" s="2">
        <v>6846</v>
      </c>
      <c r="D11" s="2">
        <v>5472</v>
      </c>
      <c r="E11" s="2">
        <v>5454</v>
      </c>
      <c r="F11" s="2">
        <v>18</v>
      </c>
      <c r="G11" s="2">
        <v>0</v>
      </c>
      <c r="H11" s="2">
        <v>0</v>
      </c>
      <c r="I11" s="2">
        <v>14</v>
      </c>
      <c r="J11" s="2">
        <v>0</v>
      </c>
      <c r="K11" s="2">
        <v>0</v>
      </c>
    </row>
    <row r="12" spans="1:16" ht="12.95" customHeight="1" x14ac:dyDescent="0.25">
      <c r="A12" s="2" t="str">
        <f>"060209"</f>
        <v>060209</v>
      </c>
      <c r="B12" s="2" t="s">
        <v>19</v>
      </c>
      <c r="C12" s="2">
        <v>4127</v>
      </c>
      <c r="D12" s="2">
        <v>3349</v>
      </c>
      <c r="E12" s="2">
        <v>3336</v>
      </c>
      <c r="F12" s="2">
        <v>13</v>
      </c>
      <c r="G12" s="2">
        <v>0</v>
      </c>
      <c r="H12" s="2">
        <v>0</v>
      </c>
      <c r="I12" s="2">
        <v>5</v>
      </c>
      <c r="J12" s="2">
        <v>0</v>
      </c>
      <c r="K12" s="2">
        <v>0</v>
      </c>
    </row>
    <row r="13" spans="1:16" ht="12.95" customHeight="1" x14ac:dyDescent="0.25">
      <c r="A13" s="2" t="str">
        <f>"060210"</f>
        <v>060210</v>
      </c>
      <c r="B13" s="2" t="s">
        <v>20</v>
      </c>
      <c r="C13" s="2">
        <v>4124</v>
      </c>
      <c r="D13" s="2">
        <v>3370</v>
      </c>
      <c r="E13" s="2">
        <v>3359</v>
      </c>
      <c r="F13" s="2">
        <v>11</v>
      </c>
      <c r="G13" s="2">
        <v>0</v>
      </c>
      <c r="H13" s="2">
        <v>0</v>
      </c>
      <c r="I13" s="2">
        <v>10</v>
      </c>
      <c r="J13" s="2">
        <v>0</v>
      </c>
      <c r="K13" s="2">
        <v>0</v>
      </c>
    </row>
    <row r="14" spans="1:16" ht="12.95" customHeight="1" x14ac:dyDescent="0.25">
      <c r="A14" s="2" t="str">
        <f>"060211"</f>
        <v>060211</v>
      </c>
      <c r="B14" s="2" t="s">
        <v>21</v>
      </c>
      <c r="C14" s="2">
        <v>5119</v>
      </c>
      <c r="D14" s="2">
        <v>4283</v>
      </c>
      <c r="E14" s="2">
        <v>4235</v>
      </c>
      <c r="F14" s="2">
        <v>48</v>
      </c>
      <c r="G14" s="2">
        <v>0</v>
      </c>
      <c r="H14" s="2">
        <v>0</v>
      </c>
      <c r="I14" s="2">
        <v>16</v>
      </c>
      <c r="J14" s="2">
        <v>0</v>
      </c>
      <c r="K14" s="2">
        <v>0</v>
      </c>
    </row>
    <row r="15" spans="1:16" ht="12.95" customHeight="1" x14ac:dyDescent="0.25">
      <c r="A15" s="2" t="str">
        <f>"060212"</f>
        <v>060212</v>
      </c>
      <c r="B15" s="2" t="s">
        <v>22</v>
      </c>
      <c r="C15" s="2">
        <v>6400</v>
      </c>
      <c r="D15" s="2">
        <v>5277</v>
      </c>
      <c r="E15" s="2">
        <v>5263</v>
      </c>
      <c r="F15" s="2">
        <v>14</v>
      </c>
      <c r="G15" s="2">
        <v>0</v>
      </c>
      <c r="H15" s="2">
        <v>0</v>
      </c>
      <c r="I15" s="2">
        <v>14</v>
      </c>
      <c r="J15" s="2">
        <v>0</v>
      </c>
      <c r="K15" s="2">
        <v>0</v>
      </c>
    </row>
    <row r="16" spans="1:16" ht="12.95" customHeight="1" x14ac:dyDescent="0.25">
      <c r="A16" s="2" t="str">
        <f>"060213"</f>
        <v>060213</v>
      </c>
      <c r="B16" s="2" t="s">
        <v>23</v>
      </c>
      <c r="C16" s="2">
        <v>3868</v>
      </c>
      <c r="D16" s="2">
        <v>3139</v>
      </c>
      <c r="E16" s="2">
        <v>3121</v>
      </c>
      <c r="F16" s="2">
        <v>18</v>
      </c>
      <c r="G16" s="2">
        <v>0</v>
      </c>
      <c r="H16" s="2">
        <v>0</v>
      </c>
      <c r="I16" s="2">
        <v>13</v>
      </c>
      <c r="J16" s="2">
        <v>0</v>
      </c>
      <c r="K16" s="2">
        <v>0</v>
      </c>
    </row>
    <row r="17" spans="1:11" ht="12.95" customHeight="1" x14ac:dyDescent="0.25">
      <c r="A17" s="2" t="str">
        <f>"060214"</f>
        <v>060214</v>
      </c>
      <c r="B17" s="2" t="s">
        <v>24</v>
      </c>
      <c r="C17" s="2">
        <v>5678</v>
      </c>
      <c r="D17" s="2">
        <v>4866</v>
      </c>
      <c r="E17" s="2">
        <v>4829</v>
      </c>
      <c r="F17" s="2">
        <v>37</v>
      </c>
      <c r="G17" s="2">
        <v>0</v>
      </c>
      <c r="H17" s="2">
        <v>0</v>
      </c>
      <c r="I17" s="2">
        <v>13</v>
      </c>
      <c r="J17" s="2">
        <v>0</v>
      </c>
      <c r="K17" s="2">
        <v>0</v>
      </c>
    </row>
    <row r="18" spans="1:11" ht="12.95" customHeight="1" x14ac:dyDescent="0.25">
      <c r="A18" s="2" t="s">
        <v>25</v>
      </c>
      <c r="B18" s="2"/>
      <c r="C18" s="2">
        <v>58820</v>
      </c>
      <c r="D18" s="2">
        <v>49509</v>
      </c>
      <c r="E18" s="2">
        <v>49274</v>
      </c>
      <c r="F18" s="2">
        <v>235</v>
      </c>
      <c r="G18" s="2">
        <v>0</v>
      </c>
      <c r="H18" s="2">
        <v>0</v>
      </c>
      <c r="I18" s="2">
        <v>110</v>
      </c>
      <c r="J18" s="2">
        <v>0</v>
      </c>
      <c r="K18" s="2">
        <v>0</v>
      </c>
    </row>
    <row r="19" spans="1:11" ht="12.95" customHeight="1" x14ac:dyDescent="0.25">
      <c r="A19" s="2" t="str">
        <f>"060401"</f>
        <v>060401</v>
      </c>
      <c r="B19" s="2" t="s">
        <v>26</v>
      </c>
      <c r="C19" s="2">
        <v>15704</v>
      </c>
      <c r="D19" s="2">
        <v>13321</v>
      </c>
      <c r="E19" s="2">
        <v>13270</v>
      </c>
      <c r="F19" s="2">
        <v>51</v>
      </c>
      <c r="G19" s="2">
        <v>0</v>
      </c>
      <c r="H19" s="2">
        <v>0</v>
      </c>
      <c r="I19" s="2">
        <v>35</v>
      </c>
      <c r="J19" s="2">
        <v>0</v>
      </c>
      <c r="K19" s="2">
        <v>0</v>
      </c>
    </row>
    <row r="20" spans="1:11" ht="12.95" customHeight="1" x14ac:dyDescent="0.25">
      <c r="A20" s="2" t="str">
        <f>"060402"</f>
        <v>060402</v>
      </c>
      <c r="B20" s="2" t="s">
        <v>27</v>
      </c>
      <c r="C20" s="2">
        <v>5043</v>
      </c>
      <c r="D20" s="2">
        <v>4225</v>
      </c>
      <c r="E20" s="2">
        <v>4208</v>
      </c>
      <c r="F20" s="2">
        <v>17</v>
      </c>
      <c r="G20" s="2">
        <v>0</v>
      </c>
      <c r="H20" s="2">
        <v>0</v>
      </c>
      <c r="I20" s="2">
        <v>8</v>
      </c>
      <c r="J20" s="2">
        <v>0</v>
      </c>
      <c r="K20" s="2">
        <v>0</v>
      </c>
    </row>
    <row r="21" spans="1:11" ht="12.95" customHeight="1" x14ac:dyDescent="0.25">
      <c r="A21" s="2" t="str">
        <f>"060403"</f>
        <v>060403</v>
      </c>
      <c r="B21" s="2" t="s">
        <v>28</v>
      </c>
      <c r="C21" s="2">
        <v>4837</v>
      </c>
      <c r="D21" s="2">
        <v>4054</v>
      </c>
      <c r="E21" s="2">
        <v>4007</v>
      </c>
      <c r="F21" s="2">
        <v>47</v>
      </c>
      <c r="G21" s="2">
        <v>0</v>
      </c>
      <c r="H21" s="2">
        <v>0</v>
      </c>
      <c r="I21" s="2">
        <v>9</v>
      </c>
      <c r="J21" s="2">
        <v>0</v>
      </c>
      <c r="K21" s="2">
        <v>0</v>
      </c>
    </row>
    <row r="22" spans="1:11" ht="12.95" customHeight="1" x14ac:dyDescent="0.25">
      <c r="A22" s="2" t="str">
        <f>"060404"</f>
        <v>060404</v>
      </c>
      <c r="B22" s="2" t="s">
        <v>29</v>
      </c>
      <c r="C22" s="2">
        <v>9612</v>
      </c>
      <c r="D22" s="2">
        <v>7980</v>
      </c>
      <c r="E22" s="2">
        <v>7959</v>
      </c>
      <c r="F22" s="2">
        <v>21</v>
      </c>
      <c r="G22" s="2">
        <v>0</v>
      </c>
      <c r="H22" s="2">
        <v>0</v>
      </c>
      <c r="I22" s="2">
        <v>17</v>
      </c>
      <c r="J22" s="2">
        <v>0</v>
      </c>
      <c r="K22" s="2">
        <v>0</v>
      </c>
    </row>
    <row r="23" spans="1:11" ht="12.95" customHeight="1" x14ac:dyDescent="0.25">
      <c r="A23" s="2" t="str">
        <f>"060405"</f>
        <v>060405</v>
      </c>
      <c r="B23" s="2" t="s">
        <v>30</v>
      </c>
      <c r="C23" s="2">
        <v>6559</v>
      </c>
      <c r="D23" s="2">
        <v>5587</v>
      </c>
      <c r="E23" s="2">
        <v>5560</v>
      </c>
      <c r="F23" s="2">
        <v>27</v>
      </c>
      <c r="G23" s="2">
        <v>0</v>
      </c>
      <c r="H23" s="2">
        <v>0</v>
      </c>
      <c r="I23" s="2">
        <v>8</v>
      </c>
      <c r="J23" s="2">
        <v>0</v>
      </c>
      <c r="K23" s="2">
        <v>0</v>
      </c>
    </row>
    <row r="24" spans="1:11" ht="12.95" customHeight="1" x14ac:dyDescent="0.25">
      <c r="A24" s="2" t="str">
        <f>"060406"</f>
        <v>060406</v>
      </c>
      <c r="B24" s="2" t="s">
        <v>31</v>
      </c>
      <c r="C24" s="2">
        <v>3903</v>
      </c>
      <c r="D24" s="2">
        <v>3308</v>
      </c>
      <c r="E24" s="2">
        <v>3298</v>
      </c>
      <c r="F24" s="2">
        <v>10</v>
      </c>
      <c r="G24" s="2">
        <v>0</v>
      </c>
      <c r="H24" s="2">
        <v>0</v>
      </c>
      <c r="I24" s="2">
        <v>6</v>
      </c>
      <c r="J24" s="2">
        <v>0</v>
      </c>
      <c r="K24" s="2">
        <v>0</v>
      </c>
    </row>
    <row r="25" spans="1:11" ht="12.95" customHeight="1" x14ac:dyDescent="0.25">
      <c r="A25" s="2" t="str">
        <f>"060407"</f>
        <v>060407</v>
      </c>
      <c r="B25" s="2" t="s">
        <v>32</v>
      </c>
      <c r="C25" s="2">
        <v>4275</v>
      </c>
      <c r="D25" s="2">
        <v>3604</v>
      </c>
      <c r="E25" s="2">
        <v>3580</v>
      </c>
      <c r="F25" s="2">
        <v>24</v>
      </c>
      <c r="G25" s="2">
        <v>0</v>
      </c>
      <c r="H25" s="2">
        <v>0</v>
      </c>
      <c r="I25" s="2">
        <v>7</v>
      </c>
      <c r="J25" s="2">
        <v>0</v>
      </c>
      <c r="K25" s="2">
        <v>0</v>
      </c>
    </row>
    <row r="26" spans="1:11" ht="12.95" customHeight="1" x14ac:dyDescent="0.25">
      <c r="A26" s="2" t="str">
        <f>"060408"</f>
        <v>060408</v>
      </c>
      <c r="B26" s="2" t="s">
        <v>33</v>
      </c>
      <c r="C26" s="2">
        <v>8887</v>
      </c>
      <c r="D26" s="2">
        <v>7430</v>
      </c>
      <c r="E26" s="2">
        <v>7392</v>
      </c>
      <c r="F26" s="2">
        <v>38</v>
      </c>
      <c r="G26" s="2">
        <v>0</v>
      </c>
      <c r="H26" s="2">
        <v>0</v>
      </c>
      <c r="I26" s="2">
        <v>20</v>
      </c>
      <c r="J26" s="2">
        <v>0</v>
      </c>
      <c r="K26" s="2">
        <v>0</v>
      </c>
    </row>
    <row r="27" spans="1:11" ht="12.95" customHeight="1" x14ac:dyDescent="0.25">
      <c r="A27" s="2" t="s">
        <v>34</v>
      </c>
      <c r="B27" s="2"/>
      <c r="C27" s="2">
        <v>79543</v>
      </c>
      <c r="D27" s="2">
        <v>66232</v>
      </c>
      <c r="E27" s="2">
        <v>65786</v>
      </c>
      <c r="F27" s="2">
        <v>446</v>
      </c>
      <c r="G27" s="2">
        <v>2</v>
      </c>
      <c r="H27" s="2">
        <v>0</v>
      </c>
      <c r="I27" s="2">
        <v>185</v>
      </c>
      <c r="J27" s="2">
        <v>0</v>
      </c>
      <c r="K27" s="2">
        <v>0</v>
      </c>
    </row>
    <row r="28" spans="1:11" ht="12.95" customHeight="1" x14ac:dyDescent="0.25">
      <c r="A28" s="2" t="str">
        <f>"061801"</f>
        <v>061801</v>
      </c>
      <c r="B28" s="2" t="s">
        <v>35</v>
      </c>
      <c r="C28" s="2">
        <v>17810</v>
      </c>
      <c r="D28" s="2">
        <v>15067</v>
      </c>
      <c r="E28" s="2">
        <v>14959</v>
      </c>
      <c r="F28" s="2">
        <v>108</v>
      </c>
      <c r="G28" s="2">
        <v>0</v>
      </c>
      <c r="H28" s="2">
        <v>0</v>
      </c>
      <c r="I28" s="2">
        <v>40</v>
      </c>
      <c r="J28" s="2">
        <v>0</v>
      </c>
      <c r="K28" s="2">
        <v>0</v>
      </c>
    </row>
    <row r="29" spans="1:11" ht="12.95" customHeight="1" x14ac:dyDescent="0.25">
      <c r="A29" s="2" t="str">
        <f>"061802"</f>
        <v>061802</v>
      </c>
      <c r="B29" s="2" t="s">
        <v>36</v>
      </c>
      <c r="C29" s="2">
        <v>3214</v>
      </c>
      <c r="D29" s="2">
        <v>2589</v>
      </c>
      <c r="E29" s="2">
        <v>2574</v>
      </c>
      <c r="F29" s="2">
        <v>15</v>
      </c>
      <c r="G29" s="2">
        <v>0</v>
      </c>
      <c r="H29" s="2">
        <v>0</v>
      </c>
      <c r="I29" s="2">
        <v>10</v>
      </c>
      <c r="J29" s="2">
        <v>0</v>
      </c>
      <c r="K29" s="2">
        <v>0</v>
      </c>
    </row>
    <row r="30" spans="1:11" ht="12.95" customHeight="1" x14ac:dyDescent="0.25">
      <c r="A30" s="2" t="str">
        <f>"061803"</f>
        <v>061803</v>
      </c>
      <c r="B30" s="2" t="s">
        <v>37</v>
      </c>
      <c r="C30" s="2">
        <v>3325</v>
      </c>
      <c r="D30" s="2">
        <v>2749</v>
      </c>
      <c r="E30" s="2">
        <v>2725</v>
      </c>
      <c r="F30" s="2">
        <v>24</v>
      </c>
      <c r="G30" s="2">
        <v>0</v>
      </c>
      <c r="H30" s="2">
        <v>0</v>
      </c>
      <c r="I30" s="2">
        <v>9</v>
      </c>
      <c r="J30" s="2">
        <v>0</v>
      </c>
      <c r="K30" s="2">
        <v>0</v>
      </c>
    </row>
    <row r="31" spans="1:11" ht="12.95" customHeight="1" x14ac:dyDescent="0.25">
      <c r="A31" s="2" t="str">
        <f>"061804"</f>
        <v>061804</v>
      </c>
      <c r="B31" s="2" t="s">
        <v>38</v>
      </c>
      <c r="C31" s="2">
        <v>3116</v>
      </c>
      <c r="D31" s="2">
        <v>2614</v>
      </c>
      <c r="E31" s="2">
        <v>2595</v>
      </c>
      <c r="F31" s="2">
        <v>19</v>
      </c>
      <c r="G31" s="2">
        <v>0</v>
      </c>
      <c r="H31" s="2">
        <v>0</v>
      </c>
      <c r="I31" s="2">
        <v>2</v>
      </c>
      <c r="J31" s="2">
        <v>0</v>
      </c>
      <c r="K31" s="2">
        <v>0</v>
      </c>
    </row>
    <row r="32" spans="1:11" ht="12.95" customHeight="1" x14ac:dyDescent="0.25">
      <c r="A32" s="2" t="str">
        <f>"061805"</f>
        <v>061805</v>
      </c>
      <c r="B32" s="2" t="s">
        <v>39</v>
      </c>
      <c r="C32" s="2">
        <v>5865</v>
      </c>
      <c r="D32" s="2">
        <v>4903</v>
      </c>
      <c r="E32" s="2">
        <v>4873</v>
      </c>
      <c r="F32" s="2">
        <v>30</v>
      </c>
      <c r="G32" s="2">
        <v>0</v>
      </c>
      <c r="H32" s="2">
        <v>0</v>
      </c>
      <c r="I32" s="2">
        <v>14</v>
      </c>
      <c r="J32" s="2">
        <v>0</v>
      </c>
      <c r="K32" s="2">
        <v>0</v>
      </c>
    </row>
    <row r="33" spans="1:11" ht="12.95" customHeight="1" x14ac:dyDescent="0.25">
      <c r="A33" s="2" t="str">
        <f>"061806"</f>
        <v>061806</v>
      </c>
      <c r="B33" s="2" t="s">
        <v>40</v>
      </c>
      <c r="C33" s="2">
        <v>5690</v>
      </c>
      <c r="D33" s="2">
        <v>4773</v>
      </c>
      <c r="E33" s="2">
        <v>4748</v>
      </c>
      <c r="F33" s="2">
        <v>25</v>
      </c>
      <c r="G33" s="2">
        <v>0</v>
      </c>
      <c r="H33" s="2">
        <v>0</v>
      </c>
      <c r="I33" s="2">
        <v>14</v>
      </c>
      <c r="J33" s="2">
        <v>0</v>
      </c>
      <c r="K33" s="2">
        <v>0</v>
      </c>
    </row>
    <row r="34" spans="1:11" ht="12.95" customHeight="1" x14ac:dyDescent="0.25">
      <c r="A34" s="2" t="str">
        <f>"061807"</f>
        <v>061807</v>
      </c>
      <c r="B34" s="2" t="s">
        <v>41</v>
      </c>
      <c r="C34" s="2">
        <v>4918</v>
      </c>
      <c r="D34" s="2">
        <v>4079</v>
      </c>
      <c r="E34" s="2">
        <v>4056</v>
      </c>
      <c r="F34" s="2">
        <v>23</v>
      </c>
      <c r="G34" s="2">
        <v>0</v>
      </c>
      <c r="H34" s="2">
        <v>0</v>
      </c>
      <c r="I34" s="2">
        <v>18</v>
      </c>
      <c r="J34" s="2">
        <v>0</v>
      </c>
      <c r="K34" s="2">
        <v>0</v>
      </c>
    </row>
    <row r="35" spans="1:11" ht="12.95" customHeight="1" x14ac:dyDescent="0.25">
      <c r="A35" s="2" t="str">
        <f>"061808"</f>
        <v>061808</v>
      </c>
      <c r="B35" s="2" t="s">
        <v>42</v>
      </c>
      <c r="C35" s="2">
        <v>7276</v>
      </c>
      <c r="D35" s="2">
        <v>6029</v>
      </c>
      <c r="E35" s="2">
        <v>5987</v>
      </c>
      <c r="F35" s="2">
        <v>42</v>
      </c>
      <c r="G35" s="2">
        <v>0</v>
      </c>
      <c r="H35" s="2">
        <v>0</v>
      </c>
      <c r="I35" s="2">
        <v>23</v>
      </c>
      <c r="J35" s="2">
        <v>0</v>
      </c>
      <c r="K35" s="2">
        <v>0</v>
      </c>
    </row>
    <row r="36" spans="1:11" ht="12.95" customHeight="1" x14ac:dyDescent="0.25">
      <c r="A36" s="2" t="str">
        <f>"061809"</f>
        <v>061809</v>
      </c>
      <c r="B36" s="2" t="s">
        <v>43</v>
      </c>
      <c r="C36" s="2">
        <v>3862</v>
      </c>
      <c r="D36" s="2">
        <v>3164</v>
      </c>
      <c r="E36" s="2">
        <v>3122</v>
      </c>
      <c r="F36" s="2">
        <v>42</v>
      </c>
      <c r="G36" s="2">
        <v>0</v>
      </c>
      <c r="H36" s="2">
        <v>0</v>
      </c>
      <c r="I36" s="2">
        <v>12</v>
      </c>
      <c r="J36" s="2">
        <v>0</v>
      </c>
      <c r="K36" s="2">
        <v>0</v>
      </c>
    </row>
    <row r="37" spans="1:11" ht="12.95" customHeight="1" x14ac:dyDescent="0.25">
      <c r="A37" s="2" t="str">
        <f>"061810"</f>
        <v>061810</v>
      </c>
      <c r="B37" s="2" t="s">
        <v>44</v>
      </c>
      <c r="C37" s="2">
        <v>3677</v>
      </c>
      <c r="D37" s="2">
        <v>3099</v>
      </c>
      <c r="E37" s="2">
        <v>3081</v>
      </c>
      <c r="F37" s="2">
        <v>18</v>
      </c>
      <c r="G37" s="2">
        <v>0</v>
      </c>
      <c r="H37" s="2">
        <v>0</v>
      </c>
      <c r="I37" s="2">
        <v>11</v>
      </c>
      <c r="J37" s="2">
        <v>0</v>
      </c>
      <c r="K37" s="2">
        <v>0</v>
      </c>
    </row>
    <row r="38" spans="1:11" ht="12.95" customHeight="1" x14ac:dyDescent="0.25">
      <c r="A38" s="2" t="str">
        <f>"061811"</f>
        <v>061811</v>
      </c>
      <c r="B38" s="2" t="s">
        <v>45</v>
      </c>
      <c r="C38" s="2">
        <v>11260</v>
      </c>
      <c r="D38" s="2">
        <v>9126</v>
      </c>
      <c r="E38" s="2">
        <v>9081</v>
      </c>
      <c r="F38" s="2">
        <v>45</v>
      </c>
      <c r="G38" s="2">
        <v>1</v>
      </c>
      <c r="H38" s="2">
        <v>0</v>
      </c>
      <c r="I38" s="2">
        <v>17</v>
      </c>
      <c r="J38" s="2">
        <v>0</v>
      </c>
      <c r="K38" s="2">
        <v>0</v>
      </c>
    </row>
    <row r="39" spans="1:11" ht="12.95" customHeight="1" x14ac:dyDescent="0.25">
      <c r="A39" s="2" t="str">
        <f>"061812"</f>
        <v>061812</v>
      </c>
      <c r="B39" s="2" t="s">
        <v>46</v>
      </c>
      <c r="C39" s="2">
        <v>5274</v>
      </c>
      <c r="D39" s="2">
        <v>4419</v>
      </c>
      <c r="E39" s="2">
        <v>4378</v>
      </c>
      <c r="F39" s="2">
        <v>41</v>
      </c>
      <c r="G39" s="2">
        <v>1</v>
      </c>
      <c r="H39" s="2">
        <v>0</v>
      </c>
      <c r="I39" s="2">
        <v>9</v>
      </c>
      <c r="J39" s="2">
        <v>0</v>
      </c>
      <c r="K39" s="2">
        <v>0</v>
      </c>
    </row>
    <row r="40" spans="1:11" ht="12.95" customHeight="1" x14ac:dyDescent="0.25">
      <c r="A40" s="2" t="str">
        <f>"061813"</f>
        <v>061813</v>
      </c>
      <c r="B40" s="2" t="s">
        <v>47</v>
      </c>
      <c r="C40" s="2">
        <v>4256</v>
      </c>
      <c r="D40" s="2">
        <v>3621</v>
      </c>
      <c r="E40" s="2">
        <v>3607</v>
      </c>
      <c r="F40" s="2">
        <v>14</v>
      </c>
      <c r="G40" s="2">
        <v>0</v>
      </c>
      <c r="H40" s="2">
        <v>0</v>
      </c>
      <c r="I40" s="2">
        <v>6</v>
      </c>
      <c r="J40" s="2">
        <v>0</v>
      </c>
      <c r="K40" s="2">
        <v>0</v>
      </c>
    </row>
    <row r="41" spans="1:11" ht="12.95" customHeight="1" x14ac:dyDescent="0.25">
      <c r="A41" s="2" t="s">
        <v>48</v>
      </c>
      <c r="B41" s="2"/>
      <c r="C41" s="2">
        <v>103596</v>
      </c>
      <c r="D41" s="2">
        <v>85718</v>
      </c>
      <c r="E41" s="2">
        <v>84873</v>
      </c>
      <c r="F41" s="2">
        <v>845</v>
      </c>
      <c r="G41" s="2">
        <v>3</v>
      </c>
      <c r="H41" s="2">
        <v>0</v>
      </c>
      <c r="I41" s="2">
        <v>277</v>
      </c>
      <c r="J41" s="2">
        <v>0</v>
      </c>
      <c r="K41" s="2">
        <v>0</v>
      </c>
    </row>
    <row r="42" spans="1:11" ht="12.95" customHeight="1" x14ac:dyDescent="0.25">
      <c r="A42" s="2" t="str">
        <f>"062001"</f>
        <v>062001</v>
      </c>
      <c r="B42" s="2" t="s">
        <v>49</v>
      </c>
      <c r="C42" s="2">
        <v>4616</v>
      </c>
      <c r="D42" s="2">
        <v>3809</v>
      </c>
      <c r="E42" s="2">
        <v>3705</v>
      </c>
      <c r="F42" s="2">
        <v>104</v>
      </c>
      <c r="G42" s="2">
        <v>0</v>
      </c>
      <c r="H42" s="2">
        <v>0</v>
      </c>
      <c r="I42" s="2">
        <v>8</v>
      </c>
      <c r="J42" s="2">
        <v>0</v>
      </c>
      <c r="K42" s="2">
        <v>0</v>
      </c>
    </row>
    <row r="43" spans="1:11" ht="12.95" customHeight="1" x14ac:dyDescent="0.25">
      <c r="A43" s="2" t="str">
        <f>"062002"</f>
        <v>062002</v>
      </c>
      <c r="B43" s="2" t="s">
        <v>50</v>
      </c>
      <c r="C43" s="2">
        <v>3762</v>
      </c>
      <c r="D43" s="2">
        <v>3179</v>
      </c>
      <c r="E43" s="2">
        <v>3139</v>
      </c>
      <c r="F43" s="2">
        <v>40</v>
      </c>
      <c r="G43" s="2">
        <v>0</v>
      </c>
      <c r="H43" s="2">
        <v>0</v>
      </c>
      <c r="I43" s="2">
        <v>8</v>
      </c>
      <c r="J43" s="2">
        <v>0</v>
      </c>
      <c r="K43" s="2">
        <v>0</v>
      </c>
    </row>
    <row r="44" spans="1:11" ht="12.95" customHeight="1" x14ac:dyDescent="0.25">
      <c r="A44" s="2" t="str">
        <f>"062003"</f>
        <v>062003</v>
      </c>
      <c r="B44" s="2" t="s">
        <v>51</v>
      </c>
      <c r="C44" s="2">
        <v>4774</v>
      </c>
      <c r="D44" s="2">
        <v>3970</v>
      </c>
      <c r="E44" s="2">
        <v>3891</v>
      </c>
      <c r="F44" s="2">
        <v>79</v>
      </c>
      <c r="G44" s="2">
        <v>0</v>
      </c>
      <c r="H44" s="2">
        <v>0</v>
      </c>
      <c r="I44" s="2">
        <v>3</v>
      </c>
      <c r="J44" s="2">
        <v>0</v>
      </c>
      <c r="K44" s="2">
        <v>0</v>
      </c>
    </row>
    <row r="45" spans="1:11" ht="12.95" customHeight="1" x14ac:dyDescent="0.25">
      <c r="A45" s="2" t="str">
        <f>"062004"</f>
        <v>062004</v>
      </c>
      <c r="B45" s="2" t="s">
        <v>52</v>
      </c>
      <c r="C45" s="2">
        <v>6915</v>
      </c>
      <c r="D45" s="2">
        <v>5703</v>
      </c>
      <c r="E45" s="2">
        <v>5666</v>
      </c>
      <c r="F45" s="2">
        <v>37</v>
      </c>
      <c r="G45" s="2">
        <v>0</v>
      </c>
      <c r="H45" s="2">
        <v>0</v>
      </c>
      <c r="I45" s="2">
        <v>41</v>
      </c>
      <c r="J45" s="2">
        <v>0</v>
      </c>
      <c r="K45" s="2">
        <v>0</v>
      </c>
    </row>
    <row r="46" spans="1:11" ht="12.95" customHeight="1" x14ac:dyDescent="0.25">
      <c r="A46" s="2" t="str">
        <f>"062005"</f>
        <v>062005</v>
      </c>
      <c r="B46" s="2" t="s">
        <v>53</v>
      </c>
      <c r="C46" s="2">
        <v>6082</v>
      </c>
      <c r="D46" s="2">
        <v>4998</v>
      </c>
      <c r="E46" s="2">
        <v>4942</v>
      </c>
      <c r="F46" s="2">
        <v>56</v>
      </c>
      <c r="G46" s="2">
        <v>1</v>
      </c>
      <c r="H46" s="2">
        <v>0</v>
      </c>
      <c r="I46" s="2">
        <v>11</v>
      </c>
      <c r="J46" s="2">
        <v>0</v>
      </c>
      <c r="K46" s="2">
        <v>0</v>
      </c>
    </row>
    <row r="47" spans="1:11" ht="12.95" customHeight="1" x14ac:dyDescent="0.25">
      <c r="A47" s="2" t="str">
        <f>"062006"</f>
        <v>062006</v>
      </c>
      <c r="B47" s="2" t="s">
        <v>54</v>
      </c>
      <c r="C47" s="2">
        <v>5371</v>
      </c>
      <c r="D47" s="2">
        <v>4472</v>
      </c>
      <c r="E47" s="2">
        <v>4451</v>
      </c>
      <c r="F47" s="2">
        <v>21</v>
      </c>
      <c r="G47" s="2">
        <v>0</v>
      </c>
      <c r="H47" s="2">
        <v>0</v>
      </c>
      <c r="I47" s="2">
        <v>9</v>
      </c>
      <c r="J47" s="2">
        <v>0</v>
      </c>
      <c r="K47" s="2">
        <v>0</v>
      </c>
    </row>
    <row r="48" spans="1:11" ht="12.95" customHeight="1" x14ac:dyDescent="0.25">
      <c r="A48" s="2" t="str">
        <f>"062007"</f>
        <v>062007</v>
      </c>
      <c r="B48" s="2" t="s">
        <v>55</v>
      </c>
      <c r="C48" s="2">
        <v>5290</v>
      </c>
      <c r="D48" s="2">
        <v>4426</v>
      </c>
      <c r="E48" s="2">
        <v>4364</v>
      </c>
      <c r="F48" s="2">
        <v>62</v>
      </c>
      <c r="G48" s="2">
        <v>0</v>
      </c>
      <c r="H48" s="2">
        <v>0</v>
      </c>
      <c r="I48" s="2">
        <v>30</v>
      </c>
      <c r="J48" s="2">
        <v>0</v>
      </c>
      <c r="K48" s="2">
        <v>0</v>
      </c>
    </row>
    <row r="49" spans="1:11" ht="12.95" customHeight="1" x14ac:dyDescent="0.25">
      <c r="A49" s="2" t="str">
        <f>"062008"</f>
        <v>062008</v>
      </c>
      <c r="B49" s="2" t="s">
        <v>56</v>
      </c>
      <c r="C49" s="2">
        <v>5129</v>
      </c>
      <c r="D49" s="2">
        <v>4390</v>
      </c>
      <c r="E49" s="2">
        <v>4366</v>
      </c>
      <c r="F49" s="2">
        <v>24</v>
      </c>
      <c r="G49" s="2">
        <v>0</v>
      </c>
      <c r="H49" s="2">
        <v>0</v>
      </c>
      <c r="I49" s="2">
        <v>13</v>
      </c>
      <c r="J49" s="2">
        <v>0</v>
      </c>
      <c r="K49" s="2">
        <v>0</v>
      </c>
    </row>
    <row r="50" spans="1:11" ht="12.95" customHeight="1" x14ac:dyDescent="0.25">
      <c r="A50" s="2" t="str">
        <f>"062009"</f>
        <v>062009</v>
      </c>
      <c r="B50" s="2" t="s">
        <v>57</v>
      </c>
      <c r="C50" s="2">
        <v>6651</v>
      </c>
      <c r="D50" s="2">
        <v>5388</v>
      </c>
      <c r="E50" s="2">
        <v>5370</v>
      </c>
      <c r="F50" s="2">
        <v>18</v>
      </c>
      <c r="G50" s="2">
        <v>0</v>
      </c>
      <c r="H50" s="2">
        <v>0</v>
      </c>
      <c r="I50" s="2">
        <v>17</v>
      </c>
      <c r="J50" s="2">
        <v>0</v>
      </c>
      <c r="K50" s="2">
        <v>0</v>
      </c>
    </row>
    <row r="51" spans="1:11" ht="12.95" customHeight="1" x14ac:dyDescent="0.25">
      <c r="A51" s="2" t="str">
        <f>"062010"</f>
        <v>062010</v>
      </c>
      <c r="B51" s="2" t="s">
        <v>58</v>
      </c>
      <c r="C51" s="2">
        <v>4909</v>
      </c>
      <c r="D51" s="2">
        <v>4088</v>
      </c>
      <c r="E51" s="2">
        <v>4041</v>
      </c>
      <c r="F51" s="2">
        <v>47</v>
      </c>
      <c r="G51" s="2">
        <v>0</v>
      </c>
      <c r="H51" s="2">
        <v>0</v>
      </c>
      <c r="I51" s="2">
        <v>11</v>
      </c>
      <c r="J51" s="2">
        <v>0</v>
      </c>
      <c r="K51" s="2">
        <v>0</v>
      </c>
    </row>
    <row r="52" spans="1:11" ht="12.95" customHeight="1" x14ac:dyDescent="0.25">
      <c r="A52" s="2" t="str">
        <f>"062011"</f>
        <v>062011</v>
      </c>
      <c r="B52" s="2" t="s">
        <v>59</v>
      </c>
      <c r="C52" s="2">
        <v>5033</v>
      </c>
      <c r="D52" s="2">
        <v>4169</v>
      </c>
      <c r="E52" s="2">
        <v>4105</v>
      </c>
      <c r="F52" s="2">
        <v>64</v>
      </c>
      <c r="G52" s="2">
        <v>0</v>
      </c>
      <c r="H52" s="2">
        <v>0</v>
      </c>
      <c r="I52" s="2">
        <v>3</v>
      </c>
      <c r="J52" s="2">
        <v>0</v>
      </c>
      <c r="K52" s="2">
        <v>0</v>
      </c>
    </row>
    <row r="53" spans="1:11" ht="12.95" customHeight="1" x14ac:dyDescent="0.25">
      <c r="A53" s="2" t="str">
        <f>"062012"</f>
        <v>062012</v>
      </c>
      <c r="B53" s="2" t="s">
        <v>60</v>
      </c>
      <c r="C53" s="2">
        <v>4195</v>
      </c>
      <c r="D53" s="2">
        <v>3537</v>
      </c>
      <c r="E53" s="2">
        <v>3507</v>
      </c>
      <c r="F53" s="2">
        <v>30</v>
      </c>
      <c r="G53" s="2">
        <v>0</v>
      </c>
      <c r="H53" s="2">
        <v>0</v>
      </c>
      <c r="I53" s="2">
        <v>4</v>
      </c>
      <c r="J53" s="2">
        <v>0</v>
      </c>
      <c r="K53" s="2">
        <v>0</v>
      </c>
    </row>
    <row r="54" spans="1:11" ht="12.95" customHeight="1" x14ac:dyDescent="0.25">
      <c r="A54" s="2" t="str">
        <f>"062013"</f>
        <v>062013</v>
      </c>
      <c r="B54" s="2" t="s">
        <v>61</v>
      </c>
      <c r="C54" s="2">
        <v>10693</v>
      </c>
      <c r="D54" s="2">
        <v>8939</v>
      </c>
      <c r="E54" s="2">
        <v>8915</v>
      </c>
      <c r="F54" s="2">
        <v>24</v>
      </c>
      <c r="G54" s="2">
        <v>0</v>
      </c>
      <c r="H54" s="2">
        <v>0</v>
      </c>
      <c r="I54" s="2">
        <v>69</v>
      </c>
      <c r="J54" s="2">
        <v>0</v>
      </c>
      <c r="K54" s="2">
        <v>0</v>
      </c>
    </row>
    <row r="55" spans="1:11" ht="12.95" customHeight="1" x14ac:dyDescent="0.25">
      <c r="A55" s="2" t="str">
        <f>"062014"</f>
        <v>062014</v>
      </c>
      <c r="B55" s="2" t="s">
        <v>62</v>
      </c>
      <c r="C55" s="2">
        <v>23779</v>
      </c>
      <c r="D55" s="2">
        <v>19258</v>
      </c>
      <c r="E55" s="2">
        <v>19066</v>
      </c>
      <c r="F55" s="2">
        <v>192</v>
      </c>
      <c r="G55" s="2">
        <v>2</v>
      </c>
      <c r="H55" s="2">
        <v>0</v>
      </c>
      <c r="I55" s="2">
        <v>37</v>
      </c>
      <c r="J55" s="2">
        <v>0</v>
      </c>
      <c r="K55" s="2">
        <v>0</v>
      </c>
    </row>
    <row r="56" spans="1:11" ht="12.95" customHeight="1" x14ac:dyDescent="0.25">
      <c r="A56" s="2" t="str">
        <f>"062015"</f>
        <v>062015</v>
      </c>
      <c r="B56" s="2" t="s">
        <v>63</v>
      </c>
      <c r="C56" s="2">
        <v>6397</v>
      </c>
      <c r="D56" s="2">
        <v>5392</v>
      </c>
      <c r="E56" s="2">
        <v>5345</v>
      </c>
      <c r="F56" s="2">
        <v>47</v>
      </c>
      <c r="G56" s="2">
        <v>0</v>
      </c>
      <c r="H56" s="2">
        <v>0</v>
      </c>
      <c r="I56" s="2">
        <v>13</v>
      </c>
      <c r="J56" s="2">
        <v>0</v>
      </c>
      <c r="K56" s="2">
        <v>0</v>
      </c>
    </row>
    <row r="57" spans="1:11" ht="12.95" customHeight="1" x14ac:dyDescent="0.25">
      <c r="A57" s="2" t="s">
        <v>64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95" customHeight="1" x14ac:dyDescent="0.25">
      <c r="A58" s="2" t="str">
        <f>"066401"</f>
        <v>066401</v>
      </c>
      <c r="B58" s="2" t="s">
        <v>65</v>
      </c>
      <c r="C58" s="2">
        <v>57218</v>
      </c>
      <c r="D58" s="2">
        <v>47968</v>
      </c>
      <c r="E58" s="2">
        <v>47728</v>
      </c>
      <c r="F58" s="2">
        <v>240</v>
      </c>
      <c r="G58" s="2">
        <v>0</v>
      </c>
      <c r="H58" s="2">
        <v>0</v>
      </c>
      <c r="I58" s="2">
        <v>127</v>
      </c>
      <c r="J58" s="2">
        <v>0</v>
      </c>
      <c r="K58" s="2">
        <v>0</v>
      </c>
    </row>
    <row r="59" spans="1:11" ht="12.95" customHeight="1" x14ac:dyDescent="0.25">
      <c r="A59" s="3" t="s">
        <v>66</v>
      </c>
      <c r="B59" s="3"/>
      <c r="C59" s="3">
        <v>397112</v>
      </c>
      <c r="D59" s="3">
        <v>329948</v>
      </c>
      <c r="E59" s="3">
        <v>327760</v>
      </c>
      <c r="F59" s="3">
        <v>2188</v>
      </c>
      <c r="G59" s="3">
        <v>5</v>
      </c>
      <c r="H59" s="3">
        <v>0</v>
      </c>
      <c r="I59" s="3">
        <v>975</v>
      </c>
      <c r="J59" s="3">
        <v>0</v>
      </c>
      <c r="K59" s="3">
        <v>0</v>
      </c>
    </row>
  </sheetData>
  <mergeCells count="1">
    <mergeCell ref="A1:I1"/>
  </mergeCells>
  <pageMargins left="0.70866141732283472" right="0.70866141732283472" top="0.39370078740157483" bottom="0.19685039370078741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rejestr_wyborcow_2023_kw_4_2024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Sołdaczuk-Hereta</dc:creator>
  <cp:lastModifiedBy>Anna Soldaczuk-Hereta</cp:lastModifiedBy>
  <cp:lastPrinted>2024-01-16T12:51:25Z</cp:lastPrinted>
  <dcterms:created xsi:type="dcterms:W3CDTF">2024-01-16T12:33:44Z</dcterms:created>
  <dcterms:modified xsi:type="dcterms:W3CDTF">2024-01-16T12:51:33Z</dcterms:modified>
</cp:coreProperties>
</file>