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_soldaczuk\Desktop\STRONA\"/>
    </mc:Choice>
  </mc:AlternateContent>
  <bookViews>
    <workbookView xWindow="0" yWindow="0" windowWidth="38400" windowHeight="17730"/>
  </bookViews>
  <sheets>
    <sheet name="rejestr_wyborcow_2023_kw_1_2023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8" i="1"/>
</calcChain>
</file>

<file path=xl/sharedStrings.xml><?xml version="1.0" encoding="utf-8"?>
<sst xmlns="http://schemas.openxmlformats.org/spreadsheetml/2006/main" count="76" uniqueCount="76">
  <si>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</si>
  <si>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</si>
  <si>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</si>
  <si>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</si>
  <si>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</si>
  <si>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</si>
  <si>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</si>
  <si>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</si>
  <si>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</si>
  <si>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</si>
  <si>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</si>
  <si>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</si>
  <si>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</si>
  <si>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</si>
  <si>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</si>
  <si>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</si>
  <si>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</si>
  <si>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</si>
  <si>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biłgorajski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</si>
  <si>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</si>
  <si>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</si>
  <si>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</si>
  <si>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</si>
  <si>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</si>
  <si>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</si>
  <si>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</si>
  <si>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</si>
  <si>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</si>
  <si>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</si>
  <si>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</si>
  <si>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</si>
  <si>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</si>
  <si>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</si>
  <si>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</si>
  <si>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</si>
  <si>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</si>
  <si>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</si>
  <si>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</si>
  <si>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</si>
  <si>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</si>
  <si>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</si>
  <si>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</si>
  <si>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</si>
  <si>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</si>
  <si>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</si>
  <si>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</si>
  <si>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</si>
  <si>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</si>
  <si>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</si>
  <si>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</si>
  <si>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</si>
  <si>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</si>
  <si>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</si>
  <si>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</si>
  <si>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</si>
  <si>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</si>
  <si>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</si>
  <si>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</si>
  <si>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</si>
  <si>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</si>
  <si>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</si>
  <si>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</si>
  <si>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</si>
  <si>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</si>
  <si>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</si>
  <si>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</si>
  <si>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</si>
  <si>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</si>
  <si>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</si>
  <si>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</si>
  <si>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</si>
  <si>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</si>
  <si>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</si>
  <si>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</si>
  <si>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</si>
  <si>
    <t xml:space="preserve">Meldunek z rejestru wyborców wg stanu na dzień 31 marca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</si>
</sst>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0" fillId="0" borderId="11" xfId="0" applyBorder="1" applyAlignment="1">
      <alignment horizontal="left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36" borderId="10" xfId="0" applyFont="1" applyFill="1" applyBorder="1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workbookViewId="0">
      <selection activeCell="W17" sqref="W17"/>
    </sheetView>
  </sheetViews>
  <sheetFormatPr defaultRowHeight="14.5" x14ac:dyDescent="0.35"/>
  <cols>
    <col min="1" max="1" width="7.6328125" customWidth="1"/>
    <col min="2" max="2" width="12.7265625" customWidth="1"/>
    <col min="3" max="3" width="14" customWidth="1"/>
    <col min="4" max="4" width="10.26953125" customWidth="1"/>
    <col min="5" max="5" width="11.453125" customWidth="1"/>
    <col min="6" max="6" width="8.26953125" customWidth="1"/>
    <col min="7" max="7" width="12.453125" customWidth="1"/>
    <col min="8" max="9" width="12.26953125" customWidth="1"/>
    <col min="10" max="10" width="13.453125" customWidth="1"/>
    <col min="11" max="11" width="12.08984375" customWidth="1"/>
    <col min="12" max="12" width="9.54296875" customWidth="1"/>
    <col min="13" max="13" width="13.6328125" customWidth="1"/>
    <col min="14" max="14" width="11.453125" customWidth="1"/>
    <col min="15" max="15" width="9.08984375" customWidth="1"/>
    <col min="16" max="16" width="10.08984375" customWidth="1"/>
    <col min="17" max="17" width="11" customWidth="1"/>
    <col min="18" max="18" width="11.81640625" customWidth="1"/>
  </cols>
  <sheetData>
    <row r="1" spans="1:24" x14ac:dyDescent="0.35">
      <c r="A1" s="6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4" ht="59.5" customHeight="1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1"/>
      <c r="T2" s="1"/>
      <c r="U2" s="1"/>
      <c r="V2" s="1"/>
      <c r="W2" s="1"/>
      <c r="X2" s="1"/>
    </row>
    <row r="3" spans="1:24" ht="11.5" customHeight="1" x14ac:dyDescent="0.35">
      <c r="A3" s="7" t="s">
        <v>18</v>
      </c>
      <c r="B3" s="7"/>
      <c r="C3" s="8">
        <v>98733</v>
      </c>
      <c r="D3" s="8">
        <v>81024</v>
      </c>
      <c r="E3" s="8">
        <v>80593</v>
      </c>
      <c r="F3" s="8">
        <v>431</v>
      </c>
      <c r="G3" s="8">
        <v>431</v>
      </c>
      <c r="H3" s="8">
        <v>351</v>
      </c>
      <c r="I3" s="8">
        <v>20</v>
      </c>
      <c r="J3" s="8">
        <v>60</v>
      </c>
      <c r="K3" s="8">
        <v>0</v>
      </c>
      <c r="L3" s="8">
        <v>0</v>
      </c>
      <c r="M3" s="8">
        <v>915</v>
      </c>
      <c r="N3" s="8">
        <v>275</v>
      </c>
      <c r="O3" s="8">
        <v>580</v>
      </c>
      <c r="P3" s="8">
        <v>60</v>
      </c>
      <c r="Q3" s="8">
        <v>0</v>
      </c>
      <c r="R3" s="8">
        <v>0</v>
      </c>
    </row>
    <row r="4" spans="1:24" ht="11.5" customHeight="1" x14ac:dyDescent="0.35">
      <c r="A4" s="9" t="str">
        <f>"060201"</f>
        <v>060201</v>
      </c>
      <c r="B4" s="9" t="s">
        <v>19</v>
      </c>
      <c r="C4" s="9">
        <v>25139</v>
      </c>
      <c r="D4" s="9">
        <v>20852</v>
      </c>
      <c r="E4" s="9">
        <v>20706</v>
      </c>
      <c r="F4" s="9">
        <v>146</v>
      </c>
      <c r="G4" s="9">
        <v>146</v>
      </c>
      <c r="H4" s="9">
        <v>98</v>
      </c>
      <c r="I4" s="9">
        <v>13</v>
      </c>
      <c r="J4" s="9">
        <v>35</v>
      </c>
      <c r="K4" s="9">
        <v>0</v>
      </c>
      <c r="L4" s="9">
        <v>0</v>
      </c>
      <c r="M4" s="9">
        <v>313</v>
      </c>
      <c r="N4" s="9">
        <v>36</v>
      </c>
      <c r="O4" s="9">
        <v>242</v>
      </c>
      <c r="P4" s="9">
        <v>35</v>
      </c>
      <c r="Q4" s="9">
        <v>0</v>
      </c>
      <c r="R4" s="9">
        <v>0</v>
      </c>
    </row>
    <row r="5" spans="1:24" ht="11.5" customHeight="1" x14ac:dyDescent="0.35">
      <c r="A5" s="9" t="str">
        <f>"060202"</f>
        <v>060202</v>
      </c>
      <c r="B5" s="9" t="s">
        <v>20</v>
      </c>
      <c r="C5" s="9">
        <v>3277</v>
      </c>
      <c r="D5" s="9">
        <v>2600</v>
      </c>
      <c r="E5" s="9">
        <v>2591</v>
      </c>
      <c r="F5" s="9">
        <v>9</v>
      </c>
      <c r="G5" s="9">
        <v>9</v>
      </c>
      <c r="H5" s="9">
        <v>9</v>
      </c>
      <c r="I5" s="9">
        <v>0</v>
      </c>
      <c r="J5" s="9">
        <v>0</v>
      </c>
      <c r="K5" s="9">
        <v>0</v>
      </c>
      <c r="L5" s="9">
        <v>0</v>
      </c>
      <c r="M5" s="9">
        <v>19</v>
      </c>
      <c r="N5" s="9">
        <v>17</v>
      </c>
      <c r="O5" s="9">
        <v>2</v>
      </c>
      <c r="P5" s="9">
        <v>0</v>
      </c>
      <c r="Q5" s="9">
        <v>0</v>
      </c>
      <c r="R5" s="9">
        <v>0</v>
      </c>
    </row>
    <row r="6" spans="1:24" ht="11.5" customHeight="1" x14ac:dyDescent="0.35">
      <c r="A6" s="9" t="str">
        <f>"060203"</f>
        <v>060203</v>
      </c>
      <c r="B6" s="9" t="s">
        <v>21</v>
      </c>
      <c r="C6" s="9">
        <v>13450</v>
      </c>
      <c r="D6" s="9">
        <v>10699</v>
      </c>
      <c r="E6" s="9">
        <v>10673</v>
      </c>
      <c r="F6" s="9">
        <v>26</v>
      </c>
      <c r="G6" s="9">
        <v>26</v>
      </c>
      <c r="H6" s="9">
        <v>20</v>
      </c>
      <c r="I6" s="9">
        <v>3</v>
      </c>
      <c r="J6" s="9">
        <v>3</v>
      </c>
      <c r="K6" s="9">
        <v>0</v>
      </c>
      <c r="L6" s="9">
        <v>0</v>
      </c>
      <c r="M6" s="9">
        <v>130</v>
      </c>
      <c r="N6" s="9">
        <v>67</v>
      </c>
      <c r="O6" s="9">
        <v>60</v>
      </c>
      <c r="P6" s="9">
        <v>3</v>
      </c>
      <c r="Q6" s="9">
        <v>0</v>
      </c>
      <c r="R6" s="9">
        <v>0</v>
      </c>
    </row>
    <row r="7" spans="1:24" ht="11.5" customHeight="1" x14ac:dyDescent="0.35">
      <c r="A7" s="9" t="str">
        <f>"060204"</f>
        <v>060204</v>
      </c>
      <c r="B7" s="9" t="s">
        <v>22</v>
      </c>
      <c r="C7" s="9">
        <v>3766</v>
      </c>
      <c r="D7" s="9">
        <v>3059</v>
      </c>
      <c r="E7" s="9">
        <v>3032</v>
      </c>
      <c r="F7" s="9">
        <v>27</v>
      </c>
      <c r="G7" s="9">
        <v>27</v>
      </c>
      <c r="H7" s="9">
        <v>24</v>
      </c>
      <c r="I7" s="9">
        <v>0</v>
      </c>
      <c r="J7" s="9">
        <v>3</v>
      </c>
      <c r="K7" s="9">
        <v>0</v>
      </c>
      <c r="L7" s="9">
        <v>0</v>
      </c>
      <c r="M7" s="9">
        <v>19</v>
      </c>
      <c r="N7" s="9">
        <v>8</v>
      </c>
      <c r="O7" s="9">
        <v>8</v>
      </c>
      <c r="P7" s="9">
        <v>3</v>
      </c>
      <c r="Q7" s="9">
        <v>0</v>
      </c>
      <c r="R7" s="9">
        <v>0</v>
      </c>
    </row>
    <row r="8" spans="1:24" ht="11.5" customHeight="1" x14ac:dyDescent="0.35">
      <c r="A8" s="9" t="str">
        <f>"060205"</f>
        <v>060205</v>
      </c>
      <c r="B8" s="9" t="s">
        <v>23</v>
      </c>
      <c r="C8" s="9">
        <v>5937</v>
      </c>
      <c r="D8" s="9">
        <v>4894</v>
      </c>
      <c r="E8" s="9">
        <v>4885</v>
      </c>
      <c r="F8" s="9">
        <v>9</v>
      </c>
      <c r="G8" s="9">
        <v>9</v>
      </c>
      <c r="H8" s="9">
        <v>7</v>
      </c>
      <c r="I8" s="9">
        <v>0</v>
      </c>
      <c r="J8" s="9">
        <v>2</v>
      </c>
      <c r="K8" s="9">
        <v>0</v>
      </c>
      <c r="L8" s="9">
        <v>0</v>
      </c>
      <c r="M8" s="9">
        <v>59</v>
      </c>
      <c r="N8" s="9">
        <v>22</v>
      </c>
      <c r="O8" s="9">
        <v>35</v>
      </c>
      <c r="P8" s="9">
        <v>2</v>
      </c>
      <c r="Q8" s="9">
        <v>0</v>
      </c>
      <c r="R8" s="9">
        <v>0</v>
      </c>
    </row>
    <row r="9" spans="1:24" ht="11.5" customHeight="1" x14ac:dyDescent="0.35">
      <c r="A9" s="9" t="str">
        <f>"060206"</f>
        <v>060206</v>
      </c>
      <c r="B9" s="9" t="s">
        <v>24</v>
      </c>
      <c r="C9" s="9">
        <v>4016</v>
      </c>
      <c r="D9" s="9">
        <v>3324</v>
      </c>
      <c r="E9" s="9">
        <v>3312</v>
      </c>
      <c r="F9" s="9">
        <v>12</v>
      </c>
      <c r="G9" s="9">
        <v>12</v>
      </c>
      <c r="H9" s="9">
        <v>11</v>
      </c>
      <c r="I9" s="9">
        <v>0</v>
      </c>
      <c r="J9" s="9">
        <v>1</v>
      </c>
      <c r="K9" s="9">
        <v>0</v>
      </c>
      <c r="L9" s="9">
        <v>0</v>
      </c>
      <c r="M9" s="9">
        <v>30</v>
      </c>
      <c r="N9" s="9">
        <v>13</v>
      </c>
      <c r="O9" s="9">
        <v>16</v>
      </c>
      <c r="P9" s="9">
        <v>1</v>
      </c>
      <c r="Q9" s="9">
        <v>0</v>
      </c>
      <c r="R9" s="9">
        <v>0</v>
      </c>
    </row>
    <row r="10" spans="1:24" ht="11.5" customHeight="1" x14ac:dyDescent="0.35">
      <c r="A10" s="9" t="str">
        <f>"060207"</f>
        <v>060207</v>
      </c>
      <c r="B10" s="9" t="s">
        <v>25</v>
      </c>
      <c r="C10" s="9">
        <v>6624</v>
      </c>
      <c r="D10" s="9">
        <v>5596</v>
      </c>
      <c r="E10" s="9">
        <v>5560</v>
      </c>
      <c r="F10" s="9">
        <v>36</v>
      </c>
      <c r="G10" s="9">
        <v>36</v>
      </c>
      <c r="H10" s="9">
        <v>26</v>
      </c>
      <c r="I10" s="9">
        <v>0</v>
      </c>
      <c r="J10" s="9">
        <v>10</v>
      </c>
      <c r="K10" s="9">
        <v>0</v>
      </c>
      <c r="L10" s="9">
        <v>0</v>
      </c>
      <c r="M10" s="9">
        <v>73</v>
      </c>
      <c r="N10" s="9">
        <v>22</v>
      </c>
      <c r="O10" s="9">
        <v>41</v>
      </c>
      <c r="P10" s="9">
        <v>10</v>
      </c>
      <c r="Q10" s="9">
        <v>0</v>
      </c>
      <c r="R10" s="9">
        <v>0</v>
      </c>
    </row>
    <row r="11" spans="1:24" ht="11.5" customHeight="1" x14ac:dyDescent="0.35">
      <c r="A11" s="9" t="str">
        <f>"060208"</f>
        <v>060208</v>
      </c>
      <c r="B11" s="9" t="s">
        <v>26</v>
      </c>
      <c r="C11" s="9">
        <v>6848</v>
      </c>
      <c r="D11" s="9">
        <v>5481</v>
      </c>
      <c r="E11" s="9">
        <v>5458</v>
      </c>
      <c r="F11" s="9">
        <v>23</v>
      </c>
      <c r="G11" s="9">
        <v>23</v>
      </c>
      <c r="H11" s="9">
        <v>23</v>
      </c>
      <c r="I11" s="9">
        <v>0</v>
      </c>
      <c r="J11" s="9">
        <v>0</v>
      </c>
      <c r="K11" s="9">
        <v>0</v>
      </c>
      <c r="L11" s="9">
        <v>0</v>
      </c>
      <c r="M11" s="9">
        <v>42</v>
      </c>
      <c r="N11" s="9">
        <v>17</v>
      </c>
      <c r="O11" s="9">
        <v>25</v>
      </c>
      <c r="P11" s="9">
        <v>0</v>
      </c>
      <c r="Q11" s="9">
        <v>0</v>
      </c>
      <c r="R11" s="9">
        <v>0</v>
      </c>
    </row>
    <row r="12" spans="1:24" ht="11.5" customHeight="1" x14ac:dyDescent="0.35">
      <c r="A12" s="9" t="str">
        <f>"060209"</f>
        <v>060209</v>
      </c>
      <c r="B12" s="9" t="s">
        <v>27</v>
      </c>
      <c r="C12" s="9">
        <v>4192</v>
      </c>
      <c r="D12" s="9">
        <v>3400</v>
      </c>
      <c r="E12" s="9">
        <v>3389</v>
      </c>
      <c r="F12" s="9">
        <v>11</v>
      </c>
      <c r="G12" s="9">
        <v>11</v>
      </c>
      <c r="H12" s="9">
        <v>9</v>
      </c>
      <c r="I12" s="9">
        <v>2</v>
      </c>
      <c r="J12" s="9">
        <v>0</v>
      </c>
      <c r="K12" s="9">
        <v>0</v>
      </c>
      <c r="L12" s="9">
        <v>0</v>
      </c>
      <c r="M12" s="9">
        <v>32</v>
      </c>
      <c r="N12" s="9">
        <v>5</v>
      </c>
      <c r="O12" s="9">
        <v>27</v>
      </c>
      <c r="P12" s="9">
        <v>0</v>
      </c>
      <c r="Q12" s="9">
        <v>0</v>
      </c>
      <c r="R12" s="9">
        <v>0</v>
      </c>
    </row>
    <row r="13" spans="1:24" ht="11.5" customHeight="1" x14ac:dyDescent="0.35">
      <c r="A13" s="9" t="str">
        <f>"060210"</f>
        <v>060210</v>
      </c>
      <c r="B13" s="9" t="s">
        <v>28</v>
      </c>
      <c r="C13" s="9">
        <v>4153</v>
      </c>
      <c r="D13" s="9">
        <v>3371</v>
      </c>
      <c r="E13" s="9">
        <v>3358</v>
      </c>
      <c r="F13" s="9">
        <v>13</v>
      </c>
      <c r="G13" s="9">
        <v>13</v>
      </c>
      <c r="H13" s="9">
        <v>13</v>
      </c>
      <c r="I13" s="9">
        <v>0</v>
      </c>
      <c r="J13" s="9">
        <v>0</v>
      </c>
      <c r="K13" s="9">
        <v>0</v>
      </c>
      <c r="L13" s="9">
        <v>0</v>
      </c>
      <c r="M13" s="9">
        <v>22</v>
      </c>
      <c r="N13" s="9">
        <v>10</v>
      </c>
      <c r="O13" s="9">
        <v>12</v>
      </c>
      <c r="P13" s="9">
        <v>0</v>
      </c>
      <c r="Q13" s="9">
        <v>0</v>
      </c>
      <c r="R13" s="9">
        <v>0</v>
      </c>
    </row>
    <row r="14" spans="1:24" ht="11.5" customHeight="1" x14ac:dyDescent="0.35">
      <c r="A14" s="9" t="str">
        <f>"060211"</f>
        <v>060211</v>
      </c>
      <c r="B14" s="9" t="s">
        <v>29</v>
      </c>
      <c r="C14" s="9">
        <v>5178</v>
      </c>
      <c r="D14" s="9">
        <v>4332</v>
      </c>
      <c r="E14" s="9">
        <v>4283</v>
      </c>
      <c r="F14" s="9">
        <v>49</v>
      </c>
      <c r="G14" s="9">
        <v>49</v>
      </c>
      <c r="H14" s="9">
        <v>47</v>
      </c>
      <c r="I14" s="9">
        <v>1</v>
      </c>
      <c r="J14" s="9">
        <v>1</v>
      </c>
      <c r="K14" s="9">
        <v>0</v>
      </c>
      <c r="L14" s="9">
        <v>0</v>
      </c>
      <c r="M14" s="9">
        <v>41</v>
      </c>
      <c r="N14" s="9">
        <v>15</v>
      </c>
      <c r="O14" s="9">
        <v>25</v>
      </c>
      <c r="P14" s="9">
        <v>1</v>
      </c>
      <c r="Q14" s="9">
        <v>0</v>
      </c>
      <c r="R14" s="9">
        <v>0</v>
      </c>
    </row>
    <row r="15" spans="1:24" ht="11.5" customHeight="1" x14ac:dyDescent="0.35">
      <c r="A15" s="9" t="str">
        <f>"060212"</f>
        <v>060212</v>
      </c>
      <c r="B15" s="9" t="s">
        <v>30</v>
      </c>
      <c r="C15" s="9">
        <v>6478</v>
      </c>
      <c r="D15" s="9">
        <v>5321</v>
      </c>
      <c r="E15" s="9">
        <v>5306</v>
      </c>
      <c r="F15" s="9">
        <v>15</v>
      </c>
      <c r="G15" s="9">
        <v>15</v>
      </c>
      <c r="H15" s="9">
        <v>14</v>
      </c>
      <c r="I15" s="9">
        <v>0</v>
      </c>
      <c r="J15" s="9">
        <v>1</v>
      </c>
      <c r="K15" s="9">
        <v>0</v>
      </c>
      <c r="L15" s="9">
        <v>0</v>
      </c>
      <c r="M15" s="9">
        <v>55</v>
      </c>
      <c r="N15" s="9">
        <v>14</v>
      </c>
      <c r="O15" s="9">
        <v>40</v>
      </c>
      <c r="P15" s="9">
        <v>1</v>
      </c>
      <c r="Q15" s="9">
        <v>0</v>
      </c>
      <c r="R15" s="9">
        <v>0</v>
      </c>
    </row>
    <row r="16" spans="1:24" ht="11.5" customHeight="1" x14ac:dyDescent="0.35">
      <c r="A16" s="9" t="str">
        <f>"060213"</f>
        <v>060213</v>
      </c>
      <c r="B16" s="9" t="s">
        <v>31</v>
      </c>
      <c r="C16" s="9">
        <v>3895</v>
      </c>
      <c r="D16" s="9">
        <v>3149</v>
      </c>
      <c r="E16" s="9">
        <v>3129</v>
      </c>
      <c r="F16" s="9">
        <v>20</v>
      </c>
      <c r="G16" s="9">
        <v>20</v>
      </c>
      <c r="H16" s="9">
        <v>18</v>
      </c>
      <c r="I16" s="9">
        <v>0</v>
      </c>
      <c r="J16" s="9">
        <v>2</v>
      </c>
      <c r="K16" s="9">
        <v>0</v>
      </c>
      <c r="L16" s="9">
        <v>0</v>
      </c>
      <c r="M16" s="9">
        <v>27</v>
      </c>
      <c r="N16" s="9">
        <v>14</v>
      </c>
      <c r="O16" s="9">
        <v>11</v>
      </c>
      <c r="P16" s="9">
        <v>2</v>
      </c>
      <c r="Q16" s="9">
        <v>0</v>
      </c>
      <c r="R16" s="9">
        <v>0</v>
      </c>
    </row>
    <row r="17" spans="1:18" ht="11.5" customHeight="1" x14ac:dyDescent="0.35">
      <c r="A17" s="9" t="str">
        <f>"060214"</f>
        <v>060214</v>
      </c>
      <c r="B17" s="9" t="s">
        <v>32</v>
      </c>
      <c r="C17" s="9">
        <v>5780</v>
      </c>
      <c r="D17" s="9">
        <v>4946</v>
      </c>
      <c r="E17" s="9">
        <v>4911</v>
      </c>
      <c r="F17" s="9">
        <v>35</v>
      </c>
      <c r="G17" s="9">
        <v>35</v>
      </c>
      <c r="H17" s="9">
        <v>32</v>
      </c>
      <c r="I17" s="9">
        <v>1</v>
      </c>
      <c r="J17" s="9">
        <v>2</v>
      </c>
      <c r="K17" s="9">
        <v>0</v>
      </c>
      <c r="L17" s="9">
        <v>0</v>
      </c>
      <c r="M17" s="9">
        <v>53</v>
      </c>
      <c r="N17" s="9">
        <v>15</v>
      </c>
      <c r="O17" s="9">
        <v>36</v>
      </c>
      <c r="P17" s="9">
        <v>2</v>
      </c>
      <c r="Q17" s="9">
        <v>0</v>
      </c>
      <c r="R17" s="9">
        <v>0</v>
      </c>
    </row>
    <row r="18" spans="1:18" ht="11.5" customHeight="1" x14ac:dyDescent="0.35">
      <c r="A18" s="7" t="s">
        <v>33</v>
      </c>
      <c r="B18" s="7"/>
      <c r="C18" s="8">
        <v>59637</v>
      </c>
      <c r="D18" s="8">
        <v>50046</v>
      </c>
      <c r="E18" s="8">
        <v>49810</v>
      </c>
      <c r="F18" s="8">
        <v>236</v>
      </c>
      <c r="G18" s="8">
        <v>236</v>
      </c>
      <c r="H18" s="8">
        <v>189</v>
      </c>
      <c r="I18" s="8">
        <v>2</v>
      </c>
      <c r="J18" s="8">
        <v>45</v>
      </c>
      <c r="K18" s="8">
        <v>0</v>
      </c>
      <c r="L18" s="8">
        <v>0</v>
      </c>
      <c r="M18" s="8">
        <v>616</v>
      </c>
      <c r="N18" s="8">
        <v>105</v>
      </c>
      <c r="O18" s="8">
        <v>466</v>
      </c>
      <c r="P18" s="8">
        <v>45</v>
      </c>
      <c r="Q18" s="8">
        <v>0</v>
      </c>
      <c r="R18" s="8">
        <v>0</v>
      </c>
    </row>
    <row r="19" spans="1:18" ht="11.5" customHeight="1" x14ac:dyDescent="0.35">
      <c r="A19" s="9" t="str">
        <f>"060401"</f>
        <v>060401</v>
      </c>
      <c r="B19" s="9" t="s">
        <v>34</v>
      </c>
      <c r="C19" s="9">
        <v>16000</v>
      </c>
      <c r="D19" s="9">
        <v>13527</v>
      </c>
      <c r="E19" s="9">
        <v>13477</v>
      </c>
      <c r="F19" s="9">
        <v>50</v>
      </c>
      <c r="G19" s="9">
        <v>50</v>
      </c>
      <c r="H19" s="9">
        <v>36</v>
      </c>
      <c r="I19" s="9">
        <v>1</v>
      </c>
      <c r="J19" s="9">
        <v>13</v>
      </c>
      <c r="K19" s="9">
        <v>0</v>
      </c>
      <c r="L19" s="9">
        <v>0</v>
      </c>
      <c r="M19" s="9">
        <v>216</v>
      </c>
      <c r="N19" s="9">
        <v>36</v>
      </c>
      <c r="O19" s="9">
        <v>167</v>
      </c>
      <c r="P19" s="9">
        <v>13</v>
      </c>
      <c r="Q19" s="9">
        <v>0</v>
      </c>
      <c r="R19" s="9">
        <v>0</v>
      </c>
    </row>
    <row r="20" spans="1:18" ht="11.5" customHeight="1" x14ac:dyDescent="0.35">
      <c r="A20" s="9" t="str">
        <f>"060402"</f>
        <v>060402</v>
      </c>
      <c r="B20" s="9" t="s">
        <v>35</v>
      </c>
      <c r="C20" s="9">
        <v>5125</v>
      </c>
      <c r="D20" s="9">
        <v>4289</v>
      </c>
      <c r="E20" s="9">
        <v>4270</v>
      </c>
      <c r="F20" s="9">
        <v>19</v>
      </c>
      <c r="G20" s="9">
        <v>19</v>
      </c>
      <c r="H20" s="9">
        <v>14</v>
      </c>
      <c r="I20" s="9">
        <v>0</v>
      </c>
      <c r="J20" s="9">
        <v>5</v>
      </c>
      <c r="K20" s="9">
        <v>0</v>
      </c>
      <c r="L20" s="9">
        <v>0</v>
      </c>
      <c r="M20" s="9">
        <v>57</v>
      </c>
      <c r="N20" s="9">
        <v>7</v>
      </c>
      <c r="O20" s="9">
        <v>45</v>
      </c>
      <c r="P20" s="9">
        <v>5</v>
      </c>
      <c r="Q20" s="9">
        <v>0</v>
      </c>
      <c r="R20" s="9">
        <v>0</v>
      </c>
    </row>
    <row r="21" spans="1:18" ht="11.5" customHeight="1" x14ac:dyDescent="0.35">
      <c r="A21" s="9" t="str">
        <f>"060403"</f>
        <v>060403</v>
      </c>
      <c r="B21" s="9" t="s">
        <v>36</v>
      </c>
      <c r="C21" s="9">
        <v>4897</v>
      </c>
      <c r="D21" s="9">
        <v>4089</v>
      </c>
      <c r="E21" s="9">
        <v>4045</v>
      </c>
      <c r="F21" s="9">
        <v>44</v>
      </c>
      <c r="G21" s="9">
        <v>44</v>
      </c>
      <c r="H21" s="9">
        <v>38</v>
      </c>
      <c r="I21" s="9">
        <v>0</v>
      </c>
      <c r="J21" s="9">
        <v>6</v>
      </c>
      <c r="K21" s="9">
        <v>0</v>
      </c>
      <c r="L21" s="9">
        <v>0</v>
      </c>
      <c r="M21" s="9">
        <v>61</v>
      </c>
      <c r="N21" s="9">
        <v>8</v>
      </c>
      <c r="O21" s="9">
        <v>47</v>
      </c>
      <c r="P21" s="9">
        <v>6</v>
      </c>
      <c r="Q21" s="9">
        <v>0</v>
      </c>
      <c r="R21" s="9">
        <v>0</v>
      </c>
    </row>
    <row r="22" spans="1:18" ht="11.5" customHeight="1" x14ac:dyDescent="0.35">
      <c r="A22" s="9" t="str">
        <f>"060404"</f>
        <v>060404</v>
      </c>
      <c r="B22" s="9" t="s">
        <v>37</v>
      </c>
      <c r="C22" s="9">
        <v>9698</v>
      </c>
      <c r="D22" s="9">
        <v>8019</v>
      </c>
      <c r="E22" s="9">
        <v>7998</v>
      </c>
      <c r="F22" s="9">
        <v>21</v>
      </c>
      <c r="G22" s="9">
        <v>21</v>
      </c>
      <c r="H22" s="9">
        <v>16</v>
      </c>
      <c r="I22" s="9">
        <v>0</v>
      </c>
      <c r="J22" s="9">
        <v>5</v>
      </c>
      <c r="K22" s="9">
        <v>0</v>
      </c>
      <c r="L22" s="9">
        <v>0</v>
      </c>
      <c r="M22" s="9">
        <v>77</v>
      </c>
      <c r="N22" s="9">
        <v>15</v>
      </c>
      <c r="O22" s="9">
        <v>57</v>
      </c>
      <c r="P22" s="9">
        <v>5</v>
      </c>
      <c r="Q22" s="9">
        <v>0</v>
      </c>
      <c r="R22" s="9">
        <v>0</v>
      </c>
    </row>
    <row r="23" spans="1:18" ht="11.5" customHeight="1" x14ac:dyDescent="0.35">
      <c r="A23" s="9" t="str">
        <f>"060405"</f>
        <v>060405</v>
      </c>
      <c r="B23" s="9" t="s">
        <v>38</v>
      </c>
      <c r="C23" s="9">
        <v>6638</v>
      </c>
      <c r="D23" s="9">
        <v>5653</v>
      </c>
      <c r="E23" s="9">
        <v>5625</v>
      </c>
      <c r="F23" s="9">
        <v>28</v>
      </c>
      <c r="G23" s="9">
        <v>28</v>
      </c>
      <c r="H23" s="9">
        <v>24</v>
      </c>
      <c r="I23" s="9">
        <v>1</v>
      </c>
      <c r="J23" s="9">
        <v>3</v>
      </c>
      <c r="K23" s="9">
        <v>0</v>
      </c>
      <c r="L23" s="9">
        <v>0</v>
      </c>
      <c r="M23" s="9">
        <v>49</v>
      </c>
      <c r="N23" s="9">
        <v>9</v>
      </c>
      <c r="O23" s="9">
        <v>37</v>
      </c>
      <c r="P23" s="9">
        <v>3</v>
      </c>
      <c r="Q23" s="9">
        <v>0</v>
      </c>
      <c r="R23" s="9">
        <v>0</v>
      </c>
    </row>
    <row r="24" spans="1:18" ht="11.5" customHeight="1" x14ac:dyDescent="0.35">
      <c r="A24" s="9" t="str">
        <f>"060406"</f>
        <v>060406</v>
      </c>
      <c r="B24" s="9" t="s">
        <v>39</v>
      </c>
      <c r="C24" s="9">
        <v>3945</v>
      </c>
      <c r="D24" s="9">
        <v>3332</v>
      </c>
      <c r="E24" s="9">
        <v>3322</v>
      </c>
      <c r="F24" s="9">
        <v>10</v>
      </c>
      <c r="G24" s="9">
        <v>10</v>
      </c>
      <c r="H24" s="9">
        <v>9</v>
      </c>
      <c r="I24" s="9">
        <v>0</v>
      </c>
      <c r="J24" s="9">
        <v>1</v>
      </c>
      <c r="K24" s="9">
        <v>0</v>
      </c>
      <c r="L24" s="9">
        <v>0</v>
      </c>
      <c r="M24" s="9">
        <v>34</v>
      </c>
      <c r="N24" s="9">
        <v>6</v>
      </c>
      <c r="O24" s="9">
        <v>27</v>
      </c>
      <c r="P24" s="9">
        <v>1</v>
      </c>
      <c r="Q24" s="9">
        <v>0</v>
      </c>
      <c r="R24" s="9">
        <v>0</v>
      </c>
    </row>
    <row r="25" spans="1:18" ht="11.5" customHeight="1" x14ac:dyDescent="0.35">
      <c r="A25" s="9" t="str">
        <f>"060407"</f>
        <v>060407</v>
      </c>
      <c r="B25" s="9" t="s">
        <v>40</v>
      </c>
      <c r="C25" s="9">
        <v>4334</v>
      </c>
      <c r="D25" s="9">
        <v>3638</v>
      </c>
      <c r="E25" s="9">
        <v>3615</v>
      </c>
      <c r="F25" s="9">
        <v>23</v>
      </c>
      <c r="G25" s="9">
        <v>23</v>
      </c>
      <c r="H25" s="9">
        <v>22</v>
      </c>
      <c r="I25" s="9">
        <v>0</v>
      </c>
      <c r="J25" s="9">
        <v>1</v>
      </c>
      <c r="K25" s="9">
        <v>0</v>
      </c>
      <c r="L25" s="9">
        <v>0</v>
      </c>
      <c r="M25" s="9">
        <v>33</v>
      </c>
      <c r="N25" s="9">
        <v>7</v>
      </c>
      <c r="O25" s="9">
        <v>25</v>
      </c>
      <c r="P25" s="9">
        <v>1</v>
      </c>
      <c r="Q25" s="9">
        <v>0</v>
      </c>
      <c r="R25" s="9">
        <v>0</v>
      </c>
    </row>
    <row r="26" spans="1:18" ht="11.5" customHeight="1" x14ac:dyDescent="0.35">
      <c r="A26" s="9" t="str">
        <f>"060408"</f>
        <v>060408</v>
      </c>
      <c r="B26" s="9" t="s">
        <v>41</v>
      </c>
      <c r="C26" s="9">
        <v>9000</v>
      </c>
      <c r="D26" s="9">
        <v>7499</v>
      </c>
      <c r="E26" s="9">
        <v>7458</v>
      </c>
      <c r="F26" s="9">
        <v>41</v>
      </c>
      <c r="G26" s="9">
        <v>41</v>
      </c>
      <c r="H26" s="9">
        <v>30</v>
      </c>
      <c r="I26" s="9">
        <v>0</v>
      </c>
      <c r="J26" s="9">
        <v>11</v>
      </c>
      <c r="K26" s="9">
        <v>0</v>
      </c>
      <c r="L26" s="9">
        <v>0</v>
      </c>
      <c r="M26" s="9">
        <v>89</v>
      </c>
      <c r="N26" s="9">
        <v>17</v>
      </c>
      <c r="O26" s="9">
        <v>61</v>
      </c>
      <c r="P26" s="9">
        <v>11</v>
      </c>
      <c r="Q26" s="9">
        <v>0</v>
      </c>
      <c r="R26" s="9">
        <v>0</v>
      </c>
    </row>
    <row r="27" spans="1:18" ht="11.5" customHeight="1" x14ac:dyDescent="0.35">
      <c r="A27" s="7" t="s">
        <v>42</v>
      </c>
      <c r="B27" s="7"/>
      <c r="C27" s="8">
        <v>80343</v>
      </c>
      <c r="D27" s="8">
        <v>66790</v>
      </c>
      <c r="E27" s="8">
        <v>66309</v>
      </c>
      <c r="F27" s="8">
        <v>481</v>
      </c>
      <c r="G27" s="8">
        <v>479</v>
      </c>
      <c r="H27" s="8">
        <v>352</v>
      </c>
      <c r="I27" s="8">
        <v>13</v>
      </c>
      <c r="J27" s="8">
        <v>114</v>
      </c>
      <c r="K27" s="8">
        <v>2</v>
      </c>
      <c r="L27" s="8">
        <v>0</v>
      </c>
      <c r="M27" s="8">
        <v>890</v>
      </c>
      <c r="N27" s="8">
        <v>178</v>
      </c>
      <c r="O27" s="8">
        <v>598</v>
      </c>
      <c r="P27" s="8">
        <v>114</v>
      </c>
      <c r="Q27" s="8">
        <v>0</v>
      </c>
      <c r="R27" s="8">
        <v>0</v>
      </c>
    </row>
    <row r="28" spans="1:18" ht="11.5" customHeight="1" x14ac:dyDescent="0.35">
      <c r="A28" s="9" t="str">
        <f>"061801"</f>
        <v>061801</v>
      </c>
      <c r="B28" s="9" t="s">
        <v>43</v>
      </c>
      <c r="C28" s="9">
        <v>17868</v>
      </c>
      <c r="D28" s="9">
        <v>15088</v>
      </c>
      <c r="E28" s="9">
        <v>14935</v>
      </c>
      <c r="F28" s="9">
        <v>153</v>
      </c>
      <c r="G28" s="9">
        <v>153</v>
      </c>
      <c r="H28" s="9">
        <v>71</v>
      </c>
      <c r="I28" s="9">
        <v>0</v>
      </c>
      <c r="J28" s="9">
        <v>82</v>
      </c>
      <c r="K28" s="9">
        <v>0</v>
      </c>
      <c r="L28" s="9">
        <v>0</v>
      </c>
      <c r="M28" s="9">
        <v>337</v>
      </c>
      <c r="N28" s="9">
        <v>39</v>
      </c>
      <c r="O28" s="9">
        <v>216</v>
      </c>
      <c r="P28" s="9">
        <v>82</v>
      </c>
      <c r="Q28" s="9">
        <v>0</v>
      </c>
      <c r="R28" s="9">
        <v>0</v>
      </c>
    </row>
    <row r="29" spans="1:18" ht="11.5" customHeight="1" x14ac:dyDescent="0.35">
      <c r="A29" s="9" t="str">
        <f>"061802"</f>
        <v>061802</v>
      </c>
      <c r="B29" s="9" t="s">
        <v>44</v>
      </c>
      <c r="C29" s="9">
        <v>3252</v>
      </c>
      <c r="D29" s="9">
        <v>2606</v>
      </c>
      <c r="E29" s="9">
        <v>2588</v>
      </c>
      <c r="F29" s="9">
        <v>18</v>
      </c>
      <c r="G29" s="9">
        <v>18</v>
      </c>
      <c r="H29" s="9">
        <v>12</v>
      </c>
      <c r="I29" s="9">
        <v>3</v>
      </c>
      <c r="J29" s="9">
        <v>3</v>
      </c>
      <c r="K29" s="9">
        <v>0</v>
      </c>
      <c r="L29" s="9">
        <v>0</v>
      </c>
      <c r="M29" s="9">
        <v>32</v>
      </c>
      <c r="N29" s="9">
        <v>10</v>
      </c>
      <c r="O29" s="9">
        <v>19</v>
      </c>
      <c r="P29" s="9">
        <v>3</v>
      </c>
      <c r="Q29" s="9">
        <v>0</v>
      </c>
      <c r="R29" s="9">
        <v>0</v>
      </c>
    </row>
    <row r="30" spans="1:18" ht="11.5" customHeight="1" x14ac:dyDescent="0.35">
      <c r="A30" s="9" t="str">
        <f>"061803"</f>
        <v>061803</v>
      </c>
      <c r="B30" s="9" t="s">
        <v>45</v>
      </c>
      <c r="C30" s="9">
        <v>3366</v>
      </c>
      <c r="D30" s="9">
        <v>2785</v>
      </c>
      <c r="E30" s="9">
        <v>2762</v>
      </c>
      <c r="F30" s="9">
        <v>23</v>
      </c>
      <c r="G30" s="9">
        <v>23</v>
      </c>
      <c r="H30" s="9">
        <v>23</v>
      </c>
      <c r="I30" s="9">
        <v>0</v>
      </c>
      <c r="J30" s="9">
        <v>0</v>
      </c>
      <c r="K30" s="9">
        <v>0</v>
      </c>
      <c r="L30" s="9">
        <v>0</v>
      </c>
      <c r="M30" s="9">
        <v>37</v>
      </c>
      <c r="N30" s="9">
        <v>9</v>
      </c>
      <c r="O30" s="9">
        <v>28</v>
      </c>
      <c r="P30" s="9">
        <v>0</v>
      </c>
      <c r="Q30" s="9">
        <v>0</v>
      </c>
      <c r="R30" s="9">
        <v>0</v>
      </c>
    </row>
    <row r="31" spans="1:18" ht="11.5" customHeight="1" x14ac:dyDescent="0.35">
      <c r="A31" s="9" t="str">
        <f>"061804"</f>
        <v>061804</v>
      </c>
      <c r="B31" s="9" t="s">
        <v>46</v>
      </c>
      <c r="C31" s="9">
        <v>3162</v>
      </c>
      <c r="D31" s="9">
        <v>2644</v>
      </c>
      <c r="E31" s="9">
        <v>2624</v>
      </c>
      <c r="F31" s="9">
        <v>20</v>
      </c>
      <c r="G31" s="9">
        <v>20</v>
      </c>
      <c r="H31" s="9">
        <v>19</v>
      </c>
      <c r="I31" s="9">
        <v>1</v>
      </c>
      <c r="J31" s="9">
        <v>0</v>
      </c>
      <c r="K31" s="9">
        <v>0</v>
      </c>
      <c r="L31" s="9">
        <v>0</v>
      </c>
      <c r="M31" s="9">
        <v>17</v>
      </c>
      <c r="N31" s="9">
        <v>1</v>
      </c>
      <c r="O31" s="9">
        <v>16</v>
      </c>
      <c r="P31" s="9">
        <v>0</v>
      </c>
      <c r="Q31" s="9">
        <v>0</v>
      </c>
      <c r="R31" s="9">
        <v>0</v>
      </c>
    </row>
    <row r="32" spans="1:18" ht="11.5" customHeight="1" x14ac:dyDescent="0.35">
      <c r="A32" s="9" t="str">
        <f>"061805"</f>
        <v>061805</v>
      </c>
      <c r="B32" s="9" t="s">
        <v>47</v>
      </c>
      <c r="C32" s="9">
        <v>5936</v>
      </c>
      <c r="D32" s="9">
        <v>4930</v>
      </c>
      <c r="E32" s="9">
        <v>4899</v>
      </c>
      <c r="F32" s="9">
        <v>31</v>
      </c>
      <c r="G32" s="9">
        <v>31</v>
      </c>
      <c r="H32" s="9">
        <v>26</v>
      </c>
      <c r="I32" s="9">
        <v>0</v>
      </c>
      <c r="J32" s="9">
        <v>5</v>
      </c>
      <c r="K32" s="9">
        <v>0</v>
      </c>
      <c r="L32" s="9">
        <v>0</v>
      </c>
      <c r="M32" s="9">
        <v>64</v>
      </c>
      <c r="N32" s="9">
        <v>12</v>
      </c>
      <c r="O32" s="9">
        <v>47</v>
      </c>
      <c r="P32" s="9">
        <v>5</v>
      </c>
      <c r="Q32" s="9">
        <v>0</v>
      </c>
      <c r="R32" s="9">
        <v>0</v>
      </c>
    </row>
    <row r="33" spans="1:18" ht="11.5" customHeight="1" x14ac:dyDescent="0.35">
      <c r="A33" s="9" t="str">
        <f>"061806"</f>
        <v>061806</v>
      </c>
      <c r="B33" s="9" t="s">
        <v>48</v>
      </c>
      <c r="C33" s="9">
        <v>5761</v>
      </c>
      <c r="D33" s="9">
        <v>4829</v>
      </c>
      <c r="E33" s="9">
        <v>4805</v>
      </c>
      <c r="F33" s="9">
        <v>24</v>
      </c>
      <c r="G33" s="9">
        <v>24</v>
      </c>
      <c r="H33" s="9">
        <v>20</v>
      </c>
      <c r="I33" s="9">
        <v>1</v>
      </c>
      <c r="J33" s="9">
        <v>3</v>
      </c>
      <c r="K33" s="9">
        <v>0</v>
      </c>
      <c r="L33" s="9">
        <v>0</v>
      </c>
      <c r="M33" s="9">
        <v>49</v>
      </c>
      <c r="N33" s="9">
        <v>13</v>
      </c>
      <c r="O33" s="9">
        <v>33</v>
      </c>
      <c r="P33" s="9">
        <v>3</v>
      </c>
      <c r="Q33" s="9">
        <v>0</v>
      </c>
      <c r="R33" s="9">
        <v>0</v>
      </c>
    </row>
    <row r="34" spans="1:18" ht="11.5" customHeight="1" x14ac:dyDescent="0.35">
      <c r="A34" s="9" t="str">
        <f>"061807"</f>
        <v>061807</v>
      </c>
      <c r="B34" s="9" t="s">
        <v>49</v>
      </c>
      <c r="C34" s="9">
        <v>4991</v>
      </c>
      <c r="D34" s="9">
        <v>4146</v>
      </c>
      <c r="E34" s="9">
        <v>4121</v>
      </c>
      <c r="F34" s="9">
        <v>25</v>
      </c>
      <c r="G34" s="9">
        <v>25</v>
      </c>
      <c r="H34" s="9">
        <v>25</v>
      </c>
      <c r="I34" s="9">
        <v>0</v>
      </c>
      <c r="J34" s="9">
        <v>0</v>
      </c>
      <c r="K34" s="9">
        <v>0</v>
      </c>
      <c r="L34" s="9">
        <v>0</v>
      </c>
      <c r="M34" s="9">
        <v>58</v>
      </c>
      <c r="N34" s="9">
        <v>20</v>
      </c>
      <c r="O34" s="9">
        <v>38</v>
      </c>
      <c r="P34" s="9">
        <v>0</v>
      </c>
      <c r="Q34" s="9">
        <v>0</v>
      </c>
      <c r="R34" s="9">
        <v>0</v>
      </c>
    </row>
    <row r="35" spans="1:18" ht="11.5" customHeight="1" x14ac:dyDescent="0.35">
      <c r="A35" s="9" t="str">
        <f>"061808"</f>
        <v>061808</v>
      </c>
      <c r="B35" s="9" t="s">
        <v>50</v>
      </c>
      <c r="C35" s="9">
        <v>7365</v>
      </c>
      <c r="D35" s="9">
        <v>6078</v>
      </c>
      <c r="E35" s="9">
        <v>6044</v>
      </c>
      <c r="F35" s="9">
        <v>34</v>
      </c>
      <c r="G35" s="9">
        <v>34</v>
      </c>
      <c r="H35" s="9">
        <v>33</v>
      </c>
      <c r="I35" s="9">
        <v>0</v>
      </c>
      <c r="J35" s="9">
        <v>1</v>
      </c>
      <c r="K35" s="9">
        <v>0</v>
      </c>
      <c r="L35" s="9">
        <v>0</v>
      </c>
      <c r="M35" s="9">
        <v>66</v>
      </c>
      <c r="N35" s="9">
        <v>22</v>
      </c>
      <c r="O35" s="9">
        <v>43</v>
      </c>
      <c r="P35" s="9">
        <v>1</v>
      </c>
      <c r="Q35" s="9">
        <v>0</v>
      </c>
      <c r="R35" s="9">
        <v>0</v>
      </c>
    </row>
    <row r="36" spans="1:18" ht="11.5" customHeight="1" x14ac:dyDescent="0.35">
      <c r="A36" s="9" t="str">
        <f>"061809"</f>
        <v>061809</v>
      </c>
      <c r="B36" s="9" t="s">
        <v>51</v>
      </c>
      <c r="C36" s="9">
        <v>3874</v>
      </c>
      <c r="D36" s="9">
        <v>3178</v>
      </c>
      <c r="E36" s="9">
        <v>3141</v>
      </c>
      <c r="F36" s="9">
        <v>37</v>
      </c>
      <c r="G36" s="9">
        <v>37</v>
      </c>
      <c r="H36" s="9">
        <v>29</v>
      </c>
      <c r="I36" s="9">
        <v>4</v>
      </c>
      <c r="J36" s="9">
        <v>4</v>
      </c>
      <c r="K36" s="9">
        <v>0</v>
      </c>
      <c r="L36" s="9">
        <v>0</v>
      </c>
      <c r="M36" s="9">
        <v>40</v>
      </c>
      <c r="N36" s="9">
        <v>10</v>
      </c>
      <c r="O36" s="9">
        <v>26</v>
      </c>
      <c r="P36" s="9">
        <v>4</v>
      </c>
      <c r="Q36" s="9">
        <v>0</v>
      </c>
      <c r="R36" s="9">
        <v>0</v>
      </c>
    </row>
    <row r="37" spans="1:18" ht="11.5" customHeight="1" x14ac:dyDescent="0.35">
      <c r="A37" s="9" t="str">
        <f>"061810"</f>
        <v>061810</v>
      </c>
      <c r="B37" s="9" t="s">
        <v>52</v>
      </c>
      <c r="C37" s="9">
        <v>3736</v>
      </c>
      <c r="D37" s="9">
        <v>3138</v>
      </c>
      <c r="E37" s="9">
        <v>3122</v>
      </c>
      <c r="F37" s="9">
        <v>16</v>
      </c>
      <c r="G37" s="9">
        <v>16</v>
      </c>
      <c r="H37" s="9">
        <v>14</v>
      </c>
      <c r="I37" s="9">
        <v>0</v>
      </c>
      <c r="J37" s="9">
        <v>2</v>
      </c>
      <c r="K37" s="9">
        <v>0</v>
      </c>
      <c r="L37" s="9">
        <v>0</v>
      </c>
      <c r="M37" s="9">
        <v>34</v>
      </c>
      <c r="N37" s="9">
        <v>10</v>
      </c>
      <c r="O37" s="9">
        <v>22</v>
      </c>
      <c r="P37" s="9">
        <v>2</v>
      </c>
      <c r="Q37" s="9">
        <v>0</v>
      </c>
      <c r="R37" s="9">
        <v>0</v>
      </c>
    </row>
    <row r="38" spans="1:18" ht="11.5" customHeight="1" x14ac:dyDescent="0.35">
      <c r="A38" s="9" t="str">
        <f>"061811"</f>
        <v>061811</v>
      </c>
      <c r="B38" s="9" t="s">
        <v>53</v>
      </c>
      <c r="C38" s="9">
        <v>11314</v>
      </c>
      <c r="D38" s="9">
        <v>9161</v>
      </c>
      <c r="E38" s="9">
        <v>9117</v>
      </c>
      <c r="F38" s="9">
        <v>44</v>
      </c>
      <c r="G38" s="9">
        <v>43</v>
      </c>
      <c r="H38" s="9">
        <v>36</v>
      </c>
      <c r="I38" s="9">
        <v>0</v>
      </c>
      <c r="J38" s="9">
        <v>7</v>
      </c>
      <c r="K38" s="9">
        <v>1</v>
      </c>
      <c r="L38" s="9">
        <v>0</v>
      </c>
      <c r="M38" s="9">
        <v>80</v>
      </c>
      <c r="N38" s="9">
        <v>18</v>
      </c>
      <c r="O38" s="9">
        <v>55</v>
      </c>
      <c r="P38" s="9">
        <v>7</v>
      </c>
      <c r="Q38" s="9">
        <v>0</v>
      </c>
      <c r="R38" s="9">
        <v>0</v>
      </c>
    </row>
    <row r="39" spans="1:18" ht="11.5" customHeight="1" x14ac:dyDescent="0.35">
      <c r="A39" s="9" t="str">
        <f>"061812"</f>
        <v>061812</v>
      </c>
      <c r="B39" s="9" t="s">
        <v>54</v>
      </c>
      <c r="C39" s="9">
        <v>5357</v>
      </c>
      <c r="D39" s="9">
        <v>4487</v>
      </c>
      <c r="E39" s="9">
        <v>4446</v>
      </c>
      <c r="F39" s="9">
        <v>41</v>
      </c>
      <c r="G39" s="9">
        <v>40</v>
      </c>
      <c r="H39" s="9">
        <v>30</v>
      </c>
      <c r="I39" s="9">
        <v>4</v>
      </c>
      <c r="J39" s="9">
        <v>6</v>
      </c>
      <c r="K39" s="9">
        <v>1</v>
      </c>
      <c r="L39" s="9">
        <v>0</v>
      </c>
      <c r="M39" s="9">
        <v>42</v>
      </c>
      <c r="N39" s="9">
        <v>9</v>
      </c>
      <c r="O39" s="9">
        <v>27</v>
      </c>
      <c r="P39" s="9">
        <v>6</v>
      </c>
      <c r="Q39" s="9">
        <v>0</v>
      </c>
      <c r="R39" s="9">
        <v>0</v>
      </c>
    </row>
    <row r="40" spans="1:18" ht="11.5" customHeight="1" x14ac:dyDescent="0.35">
      <c r="A40" s="9" t="str">
        <f>"061813"</f>
        <v>061813</v>
      </c>
      <c r="B40" s="9" t="s">
        <v>55</v>
      </c>
      <c r="C40" s="9">
        <v>4361</v>
      </c>
      <c r="D40" s="9">
        <v>3720</v>
      </c>
      <c r="E40" s="9">
        <v>3705</v>
      </c>
      <c r="F40" s="9">
        <v>15</v>
      </c>
      <c r="G40" s="9">
        <v>15</v>
      </c>
      <c r="H40" s="9">
        <v>14</v>
      </c>
      <c r="I40" s="9">
        <v>0</v>
      </c>
      <c r="J40" s="9">
        <v>1</v>
      </c>
      <c r="K40" s="9">
        <v>0</v>
      </c>
      <c r="L40" s="9">
        <v>0</v>
      </c>
      <c r="M40" s="9">
        <v>34</v>
      </c>
      <c r="N40" s="9">
        <v>5</v>
      </c>
      <c r="O40" s="9">
        <v>28</v>
      </c>
      <c r="P40" s="9">
        <v>1</v>
      </c>
      <c r="Q40" s="9">
        <v>0</v>
      </c>
      <c r="R40" s="9">
        <v>0</v>
      </c>
    </row>
    <row r="41" spans="1:18" ht="11.5" customHeight="1" x14ac:dyDescent="0.35">
      <c r="A41" s="7" t="s">
        <v>56</v>
      </c>
      <c r="B41" s="7"/>
      <c r="C41" s="8">
        <v>104252</v>
      </c>
      <c r="D41" s="8">
        <v>86147</v>
      </c>
      <c r="E41" s="8">
        <v>85273</v>
      </c>
      <c r="F41" s="8">
        <v>874</v>
      </c>
      <c r="G41" s="8">
        <v>871</v>
      </c>
      <c r="H41" s="8">
        <v>780</v>
      </c>
      <c r="I41" s="8">
        <v>7</v>
      </c>
      <c r="J41" s="8">
        <v>84</v>
      </c>
      <c r="K41" s="8">
        <v>3</v>
      </c>
      <c r="L41" s="8">
        <v>0</v>
      </c>
      <c r="M41" s="8">
        <v>1057</v>
      </c>
      <c r="N41" s="8">
        <v>263</v>
      </c>
      <c r="O41" s="8">
        <v>710</v>
      </c>
      <c r="P41" s="8">
        <v>84</v>
      </c>
      <c r="Q41" s="8">
        <v>0</v>
      </c>
      <c r="R41" s="8">
        <v>0</v>
      </c>
    </row>
    <row r="42" spans="1:18" ht="11.5" customHeight="1" x14ac:dyDescent="0.35">
      <c r="A42" s="9" t="str">
        <f>"062001"</f>
        <v>062001</v>
      </c>
      <c r="B42" s="9" t="s">
        <v>57</v>
      </c>
      <c r="C42" s="9">
        <v>4675</v>
      </c>
      <c r="D42" s="9">
        <v>3834</v>
      </c>
      <c r="E42" s="9">
        <v>3721</v>
      </c>
      <c r="F42" s="9">
        <v>113</v>
      </c>
      <c r="G42" s="9">
        <v>113</v>
      </c>
      <c r="H42" s="9">
        <v>113</v>
      </c>
      <c r="I42" s="9">
        <v>0</v>
      </c>
      <c r="J42" s="9">
        <v>0</v>
      </c>
      <c r="K42" s="9">
        <v>0</v>
      </c>
      <c r="L42" s="9">
        <v>0</v>
      </c>
      <c r="M42" s="9">
        <v>39</v>
      </c>
      <c r="N42" s="9">
        <v>7</v>
      </c>
      <c r="O42" s="9">
        <v>32</v>
      </c>
      <c r="P42" s="9">
        <v>0</v>
      </c>
      <c r="Q42" s="9">
        <v>0</v>
      </c>
      <c r="R42" s="9">
        <v>0</v>
      </c>
    </row>
    <row r="43" spans="1:18" ht="11.5" customHeight="1" x14ac:dyDescent="0.35">
      <c r="A43" s="9" t="str">
        <f>"062002"</f>
        <v>062002</v>
      </c>
      <c r="B43" s="9" t="s">
        <v>58</v>
      </c>
      <c r="C43" s="9">
        <v>3815</v>
      </c>
      <c r="D43" s="9">
        <v>3224</v>
      </c>
      <c r="E43" s="9">
        <v>3182</v>
      </c>
      <c r="F43" s="9">
        <v>42</v>
      </c>
      <c r="G43" s="9">
        <v>42</v>
      </c>
      <c r="H43" s="9">
        <v>38</v>
      </c>
      <c r="I43" s="9">
        <v>0</v>
      </c>
      <c r="J43" s="9">
        <v>4</v>
      </c>
      <c r="K43" s="9">
        <v>0</v>
      </c>
      <c r="L43" s="9">
        <v>0</v>
      </c>
      <c r="M43" s="9">
        <v>33</v>
      </c>
      <c r="N43" s="9">
        <v>7</v>
      </c>
      <c r="O43" s="9">
        <v>22</v>
      </c>
      <c r="P43" s="9">
        <v>4</v>
      </c>
      <c r="Q43" s="9">
        <v>0</v>
      </c>
      <c r="R43" s="9">
        <v>0</v>
      </c>
    </row>
    <row r="44" spans="1:18" ht="11.5" customHeight="1" x14ac:dyDescent="0.35">
      <c r="A44" s="9" t="str">
        <f>"062003"</f>
        <v>062003</v>
      </c>
      <c r="B44" s="9" t="s">
        <v>59</v>
      </c>
      <c r="C44" s="9">
        <v>4842</v>
      </c>
      <c r="D44" s="9">
        <v>4020</v>
      </c>
      <c r="E44" s="9">
        <v>3930</v>
      </c>
      <c r="F44" s="9">
        <v>90</v>
      </c>
      <c r="G44" s="9">
        <v>90</v>
      </c>
      <c r="H44" s="9">
        <v>73</v>
      </c>
      <c r="I44" s="9">
        <v>3</v>
      </c>
      <c r="J44" s="9">
        <v>14</v>
      </c>
      <c r="K44" s="9">
        <v>0</v>
      </c>
      <c r="L44" s="9">
        <v>0</v>
      </c>
      <c r="M44" s="9">
        <v>50</v>
      </c>
      <c r="N44" s="9">
        <v>2</v>
      </c>
      <c r="O44" s="9">
        <v>34</v>
      </c>
      <c r="P44" s="9">
        <v>14</v>
      </c>
      <c r="Q44" s="9">
        <v>0</v>
      </c>
      <c r="R44" s="9">
        <v>0</v>
      </c>
    </row>
    <row r="45" spans="1:18" ht="11.5" customHeight="1" x14ac:dyDescent="0.35">
      <c r="A45" s="9" t="str">
        <f>"062004"</f>
        <v>062004</v>
      </c>
      <c r="B45" s="9" t="s">
        <v>60</v>
      </c>
      <c r="C45" s="9">
        <v>6974</v>
      </c>
      <c r="D45" s="9">
        <v>5727</v>
      </c>
      <c r="E45" s="9">
        <v>5689</v>
      </c>
      <c r="F45" s="9">
        <v>38</v>
      </c>
      <c r="G45" s="9">
        <v>38</v>
      </c>
      <c r="H45" s="9">
        <v>33</v>
      </c>
      <c r="I45" s="9">
        <v>0</v>
      </c>
      <c r="J45" s="9">
        <v>5</v>
      </c>
      <c r="K45" s="9">
        <v>0</v>
      </c>
      <c r="L45" s="9">
        <v>0</v>
      </c>
      <c r="M45" s="9">
        <v>98</v>
      </c>
      <c r="N45" s="9">
        <v>37</v>
      </c>
      <c r="O45" s="9">
        <v>56</v>
      </c>
      <c r="P45" s="9">
        <v>5</v>
      </c>
      <c r="Q45" s="9">
        <v>0</v>
      </c>
      <c r="R45" s="9">
        <v>0</v>
      </c>
    </row>
    <row r="46" spans="1:18" ht="11.5" customHeight="1" x14ac:dyDescent="0.35">
      <c r="A46" s="9" t="str">
        <f>"062005"</f>
        <v>062005</v>
      </c>
      <c r="B46" s="9" t="s">
        <v>61</v>
      </c>
      <c r="C46" s="9">
        <v>6130</v>
      </c>
      <c r="D46" s="9">
        <v>5026</v>
      </c>
      <c r="E46" s="9">
        <v>4966</v>
      </c>
      <c r="F46" s="9">
        <v>60</v>
      </c>
      <c r="G46" s="9">
        <v>59</v>
      </c>
      <c r="H46" s="9">
        <v>47</v>
      </c>
      <c r="I46" s="9">
        <v>0</v>
      </c>
      <c r="J46" s="9">
        <v>12</v>
      </c>
      <c r="K46" s="9">
        <v>1</v>
      </c>
      <c r="L46" s="9">
        <v>0</v>
      </c>
      <c r="M46" s="9">
        <v>69</v>
      </c>
      <c r="N46" s="9">
        <v>11</v>
      </c>
      <c r="O46" s="9">
        <v>46</v>
      </c>
      <c r="P46" s="9">
        <v>12</v>
      </c>
      <c r="Q46" s="9">
        <v>0</v>
      </c>
      <c r="R46" s="9">
        <v>0</v>
      </c>
    </row>
    <row r="47" spans="1:18" ht="11.5" customHeight="1" x14ac:dyDescent="0.35">
      <c r="A47" s="9" t="str">
        <f>"062006"</f>
        <v>062006</v>
      </c>
      <c r="B47" s="9" t="s">
        <v>62</v>
      </c>
      <c r="C47" s="9">
        <v>5450</v>
      </c>
      <c r="D47" s="9">
        <v>4529</v>
      </c>
      <c r="E47" s="9">
        <v>4510</v>
      </c>
      <c r="F47" s="9">
        <v>19</v>
      </c>
      <c r="G47" s="9">
        <v>19</v>
      </c>
      <c r="H47" s="9">
        <v>18</v>
      </c>
      <c r="I47" s="9">
        <v>0</v>
      </c>
      <c r="J47" s="9">
        <v>1</v>
      </c>
      <c r="K47" s="9">
        <v>0</v>
      </c>
      <c r="L47" s="9">
        <v>0</v>
      </c>
      <c r="M47" s="9">
        <v>42</v>
      </c>
      <c r="N47" s="9">
        <v>7</v>
      </c>
      <c r="O47" s="9">
        <v>34</v>
      </c>
      <c r="P47" s="9">
        <v>1</v>
      </c>
      <c r="Q47" s="9">
        <v>0</v>
      </c>
      <c r="R47" s="9">
        <v>0</v>
      </c>
    </row>
    <row r="48" spans="1:18" ht="11.5" customHeight="1" x14ac:dyDescent="0.35">
      <c r="A48" s="9" t="str">
        <f>"062007"</f>
        <v>062007</v>
      </c>
      <c r="B48" s="9" t="s">
        <v>63</v>
      </c>
      <c r="C48" s="9">
        <v>5378</v>
      </c>
      <c r="D48" s="9">
        <v>4499</v>
      </c>
      <c r="E48" s="9">
        <v>4437</v>
      </c>
      <c r="F48" s="9">
        <v>62</v>
      </c>
      <c r="G48" s="9">
        <v>62</v>
      </c>
      <c r="H48" s="9">
        <v>61</v>
      </c>
      <c r="I48" s="9">
        <v>0</v>
      </c>
      <c r="J48" s="9">
        <v>1</v>
      </c>
      <c r="K48" s="9">
        <v>0</v>
      </c>
      <c r="L48" s="9">
        <v>0</v>
      </c>
      <c r="M48" s="9">
        <v>52</v>
      </c>
      <c r="N48" s="9">
        <v>29</v>
      </c>
      <c r="O48" s="9">
        <v>22</v>
      </c>
      <c r="P48" s="9">
        <v>1</v>
      </c>
      <c r="Q48" s="9">
        <v>0</v>
      </c>
      <c r="R48" s="9">
        <v>0</v>
      </c>
    </row>
    <row r="49" spans="1:18" ht="11.5" customHeight="1" x14ac:dyDescent="0.35">
      <c r="A49" s="9" t="str">
        <f>"062008"</f>
        <v>062008</v>
      </c>
      <c r="B49" s="9" t="s">
        <v>64</v>
      </c>
      <c r="C49" s="9">
        <v>5188</v>
      </c>
      <c r="D49" s="9">
        <v>4445</v>
      </c>
      <c r="E49" s="9">
        <v>4420</v>
      </c>
      <c r="F49" s="9">
        <v>25</v>
      </c>
      <c r="G49" s="9">
        <v>25</v>
      </c>
      <c r="H49" s="9">
        <v>21</v>
      </c>
      <c r="I49" s="9">
        <v>1</v>
      </c>
      <c r="J49" s="9">
        <v>3</v>
      </c>
      <c r="K49" s="9">
        <v>0</v>
      </c>
      <c r="L49" s="9">
        <v>0</v>
      </c>
      <c r="M49" s="9">
        <v>45</v>
      </c>
      <c r="N49" s="9">
        <v>13</v>
      </c>
      <c r="O49" s="9">
        <v>29</v>
      </c>
      <c r="P49" s="9">
        <v>3</v>
      </c>
      <c r="Q49" s="9">
        <v>0</v>
      </c>
      <c r="R49" s="9">
        <v>0</v>
      </c>
    </row>
    <row r="50" spans="1:18" ht="11.5" customHeight="1" x14ac:dyDescent="0.35">
      <c r="A50" s="9" t="str">
        <f>"062009"</f>
        <v>062009</v>
      </c>
      <c r="B50" s="9" t="s">
        <v>65</v>
      </c>
      <c r="C50" s="9">
        <v>6697</v>
      </c>
      <c r="D50" s="9">
        <v>5397</v>
      </c>
      <c r="E50" s="9">
        <v>5376</v>
      </c>
      <c r="F50" s="9">
        <v>21</v>
      </c>
      <c r="G50" s="9">
        <v>21</v>
      </c>
      <c r="H50" s="9">
        <v>20</v>
      </c>
      <c r="I50" s="9">
        <v>0</v>
      </c>
      <c r="J50" s="9">
        <v>1</v>
      </c>
      <c r="K50" s="9">
        <v>0</v>
      </c>
      <c r="L50" s="9">
        <v>0</v>
      </c>
      <c r="M50" s="9">
        <v>64</v>
      </c>
      <c r="N50" s="9">
        <v>16</v>
      </c>
      <c r="O50" s="9">
        <v>47</v>
      </c>
      <c r="P50" s="9">
        <v>1</v>
      </c>
      <c r="Q50" s="9">
        <v>0</v>
      </c>
      <c r="R50" s="9">
        <v>0</v>
      </c>
    </row>
    <row r="51" spans="1:18" ht="11.5" customHeight="1" x14ac:dyDescent="0.35">
      <c r="A51" s="9" t="str">
        <f>"062010"</f>
        <v>062010</v>
      </c>
      <c r="B51" s="9" t="s">
        <v>66</v>
      </c>
      <c r="C51" s="9">
        <v>4943</v>
      </c>
      <c r="D51" s="9">
        <v>4106</v>
      </c>
      <c r="E51" s="9">
        <v>4058</v>
      </c>
      <c r="F51" s="9">
        <v>48</v>
      </c>
      <c r="G51" s="9">
        <v>48</v>
      </c>
      <c r="H51" s="9">
        <v>43</v>
      </c>
      <c r="I51" s="9">
        <v>0</v>
      </c>
      <c r="J51" s="9">
        <v>5</v>
      </c>
      <c r="K51" s="9">
        <v>0</v>
      </c>
      <c r="L51" s="9">
        <v>0</v>
      </c>
      <c r="M51" s="9">
        <v>48</v>
      </c>
      <c r="N51" s="9">
        <v>10</v>
      </c>
      <c r="O51" s="9">
        <v>33</v>
      </c>
      <c r="P51" s="9">
        <v>5</v>
      </c>
      <c r="Q51" s="9">
        <v>0</v>
      </c>
      <c r="R51" s="9">
        <v>0</v>
      </c>
    </row>
    <row r="52" spans="1:18" ht="11.5" customHeight="1" x14ac:dyDescent="0.35">
      <c r="A52" s="9" t="str">
        <f>"062011"</f>
        <v>062011</v>
      </c>
      <c r="B52" s="9" t="s">
        <v>67</v>
      </c>
      <c r="C52" s="9">
        <v>5077</v>
      </c>
      <c r="D52" s="9">
        <v>4195</v>
      </c>
      <c r="E52" s="9">
        <v>4128</v>
      </c>
      <c r="F52" s="9">
        <v>67</v>
      </c>
      <c r="G52" s="9">
        <v>67</v>
      </c>
      <c r="H52" s="9">
        <v>61</v>
      </c>
      <c r="I52" s="9">
        <v>0</v>
      </c>
      <c r="J52" s="9">
        <v>6</v>
      </c>
      <c r="K52" s="9">
        <v>0</v>
      </c>
      <c r="L52" s="9">
        <v>0</v>
      </c>
      <c r="M52" s="9">
        <v>32</v>
      </c>
      <c r="N52" s="9">
        <v>3</v>
      </c>
      <c r="O52" s="9">
        <v>23</v>
      </c>
      <c r="P52" s="9">
        <v>6</v>
      </c>
      <c r="Q52" s="9">
        <v>0</v>
      </c>
      <c r="R52" s="9">
        <v>0</v>
      </c>
    </row>
    <row r="53" spans="1:18" ht="11.5" customHeight="1" x14ac:dyDescent="0.35">
      <c r="A53" s="9" t="str">
        <f>"062012"</f>
        <v>062012</v>
      </c>
      <c r="B53" s="9" t="s">
        <v>68</v>
      </c>
      <c r="C53" s="9">
        <v>4232</v>
      </c>
      <c r="D53" s="9">
        <v>3558</v>
      </c>
      <c r="E53" s="9">
        <v>3527</v>
      </c>
      <c r="F53" s="9">
        <v>31</v>
      </c>
      <c r="G53" s="9">
        <v>31</v>
      </c>
      <c r="H53" s="9">
        <v>30</v>
      </c>
      <c r="I53" s="9">
        <v>0</v>
      </c>
      <c r="J53" s="9">
        <v>1</v>
      </c>
      <c r="K53" s="9">
        <v>0</v>
      </c>
      <c r="L53" s="9">
        <v>0</v>
      </c>
      <c r="M53" s="9">
        <v>28</v>
      </c>
      <c r="N53" s="9">
        <v>5</v>
      </c>
      <c r="O53" s="9">
        <v>22</v>
      </c>
      <c r="P53" s="9">
        <v>1</v>
      </c>
      <c r="Q53" s="9">
        <v>0</v>
      </c>
      <c r="R53" s="9">
        <v>0</v>
      </c>
    </row>
    <row r="54" spans="1:18" ht="11.5" customHeight="1" x14ac:dyDescent="0.35">
      <c r="A54" s="9" t="str">
        <f>"062013"</f>
        <v>062013</v>
      </c>
      <c r="B54" s="9" t="s">
        <v>69</v>
      </c>
      <c r="C54" s="9">
        <v>10801</v>
      </c>
      <c r="D54" s="9">
        <v>9024</v>
      </c>
      <c r="E54" s="9">
        <v>8998</v>
      </c>
      <c r="F54" s="9">
        <v>26</v>
      </c>
      <c r="G54" s="9">
        <v>26</v>
      </c>
      <c r="H54" s="9">
        <v>22</v>
      </c>
      <c r="I54" s="9">
        <v>1</v>
      </c>
      <c r="J54" s="9">
        <v>3</v>
      </c>
      <c r="K54" s="9">
        <v>0</v>
      </c>
      <c r="L54" s="9">
        <v>0</v>
      </c>
      <c r="M54" s="9">
        <v>147</v>
      </c>
      <c r="N54" s="9">
        <v>68</v>
      </c>
      <c r="O54" s="9">
        <v>76</v>
      </c>
      <c r="P54" s="9">
        <v>3</v>
      </c>
      <c r="Q54" s="9">
        <v>0</v>
      </c>
      <c r="R54" s="9">
        <v>0</v>
      </c>
    </row>
    <row r="55" spans="1:18" ht="11.5" customHeight="1" x14ac:dyDescent="0.35">
      <c r="A55" s="9" t="str">
        <f>"062014"</f>
        <v>062014</v>
      </c>
      <c r="B55" s="9" t="s">
        <v>70</v>
      </c>
      <c r="C55" s="9">
        <v>23596</v>
      </c>
      <c r="D55" s="9">
        <v>19138</v>
      </c>
      <c r="E55" s="9">
        <v>18952</v>
      </c>
      <c r="F55" s="9">
        <v>186</v>
      </c>
      <c r="G55" s="9">
        <v>184</v>
      </c>
      <c r="H55" s="9">
        <v>161</v>
      </c>
      <c r="I55" s="9">
        <v>1</v>
      </c>
      <c r="J55" s="9">
        <v>22</v>
      </c>
      <c r="K55" s="9">
        <v>2</v>
      </c>
      <c r="L55" s="9">
        <v>0</v>
      </c>
      <c r="M55" s="9">
        <v>241</v>
      </c>
      <c r="N55" s="9">
        <v>35</v>
      </c>
      <c r="O55" s="9">
        <v>184</v>
      </c>
      <c r="P55" s="9">
        <v>22</v>
      </c>
      <c r="Q55" s="9">
        <v>0</v>
      </c>
      <c r="R55" s="9">
        <v>0</v>
      </c>
    </row>
    <row r="56" spans="1:18" ht="11.5" customHeight="1" x14ac:dyDescent="0.35">
      <c r="A56" s="9" t="str">
        <f>"062015"</f>
        <v>062015</v>
      </c>
      <c r="B56" s="9" t="s">
        <v>71</v>
      </c>
      <c r="C56" s="9">
        <v>6454</v>
      </c>
      <c r="D56" s="9">
        <v>5425</v>
      </c>
      <c r="E56" s="9">
        <v>5379</v>
      </c>
      <c r="F56" s="9">
        <v>46</v>
      </c>
      <c r="G56" s="9">
        <v>46</v>
      </c>
      <c r="H56" s="9">
        <v>39</v>
      </c>
      <c r="I56" s="9">
        <v>1</v>
      </c>
      <c r="J56" s="9">
        <v>6</v>
      </c>
      <c r="K56" s="9">
        <v>0</v>
      </c>
      <c r="L56" s="9">
        <v>0</v>
      </c>
      <c r="M56" s="9">
        <v>69</v>
      </c>
      <c r="N56" s="9">
        <v>13</v>
      </c>
      <c r="O56" s="9">
        <v>50</v>
      </c>
      <c r="P56" s="9">
        <v>6</v>
      </c>
      <c r="Q56" s="9">
        <v>0</v>
      </c>
      <c r="R56" s="9">
        <v>0</v>
      </c>
    </row>
    <row r="57" spans="1:18" ht="11.5" customHeight="1" x14ac:dyDescent="0.35">
      <c r="A57" s="10" t="s">
        <v>72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1.5" customHeight="1" x14ac:dyDescent="0.35">
      <c r="A58" s="9" t="str">
        <f>"066401"</f>
        <v>066401</v>
      </c>
      <c r="B58" s="9" t="s">
        <v>73</v>
      </c>
      <c r="C58" s="9">
        <v>57886</v>
      </c>
      <c r="D58" s="9">
        <v>48396</v>
      </c>
      <c r="E58" s="9">
        <v>48169</v>
      </c>
      <c r="F58" s="9">
        <v>227</v>
      </c>
      <c r="G58" s="9">
        <v>227</v>
      </c>
      <c r="H58" s="9">
        <v>133</v>
      </c>
      <c r="I58" s="9">
        <v>10</v>
      </c>
      <c r="J58" s="9">
        <v>84</v>
      </c>
      <c r="K58" s="9">
        <v>0</v>
      </c>
      <c r="L58" s="9">
        <v>0</v>
      </c>
      <c r="M58" s="9">
        <v>1155</v>
      </c>
      <c r="N58" s="9">
        <v>135</v>
      </c>
      <c r="O58" s="9">
        <v>936</v>
      </c>
      <c r="P58" s="9">
        <v>84</v>
      </c>
      <c r="Q58" s="9">
        <v>0</v>
      </c>
      <c r="R58" s="9">
        <v>0</v>
      </c>
    </row>
    <row r="59" spans="1:18" ht="11.5" customHeight="1" x14ac:dyDescent="0.35">
      <c r="A59" s="9" t="s">
        <v>74</v>
      </c>
      <c r="B59" s="9"/>
      <c r="C59" s="9">
        <v>400851</v>
      </c>
      <c r="D59" s="9">
        <v>332403</v>
      </c>
      <c r="E59" s="9">
        <v>330154</v>
      </c>
      <c r="F59" s="9">
        <v>2249</v>
      </c>
      <c r="G59" s="9">
        <v>2244</v>
      </c>
      <c r="H59" s="9">
        <v>1805</v>
      </c>
      <c r="I59" s="9">
        <v>52</v>
      </c>
      <c r="J59" s="9">
        <v>387</v>
      </c>
      <c r="K59" s="9">
        <v>5</v>
      </c>
      <c r="L59" s="9">
        <v>0</v>
      </c>
      <c r="M59" s="9">
        <v>4633</v>
      </c>
      <c r="N59" s="9">
        <v>956</v>
      </c>
      <c r="O59" s="9">
        <v>3290</v>
      </c>
      <c r="P59" s="9">
        <v>387</v>
      </c>
      <c r="Q59" s="9">
        <v>0</v>
      </c>
      <c r="R59" s="9">
        <v>0</v>
      </c>
    </row>
  </sheetData>
  <mergeCells count="5">
    <mergeCell ref="A27:B27"/>
    <mergeCell ref="A41:B41"/>
    <mergeCell ref="A3:B3"/>
    <mergeCell ref="A18:B18"/>
    <mergeCell ref="A1:R1"/>
  </mergeCells>
  <pageMargins left="0.39370078740157483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Sołdaczuk-Hereta</dc:creator>
  <cp:lastModifiedBy>Anna Soldaczuk-Hereta</cp:lastModifiedBy>
  <cp:lastPrinted>2023-04-17T08:04:38Z</cp:lastPrinted>
  <dcterms:created xsi:type="dcterms:W3CDTF">2023-04-17T07:29:04Z</dcterms:created>
  <dcterms:modified xsi:type="dcterms:W3CDTF">2023-04-17T08:19:22Z</dcterms:modified>
</cp:coreProperties>
</file>